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<sst xmlns="http://schemas.openxmlformats.org/spreadsheetml/2006/main" count="8006" uniqueCount="169">
  <si>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</si>
  <si>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</si>
  <si>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</si>
  <si>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</si>
  <si>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</si>
  <si>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</si>
  <si>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</si>
  <si>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</si>
  <si>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</si>
  <si>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</si>
  <si>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</si>
  <si>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</si>
  <si>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</si>
  <si>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</si>
  <si>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</si>
  <si>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</si>
  <si>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</si>
  <si>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</si>
  <si>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</si>
  <si>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</si>
  <si>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</si>
  <si>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</si>
  <si>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</si>
  <si>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</si>
  <si>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</si>
  <si>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</si>
  <si>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</si>
  <si>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</si>
  <si>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</si>
  <si>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</si>
  <si>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</si>
  <si>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</si>
  <si>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</si>
  <si>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</si>
  <si>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</si>
  <si>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</si>
  <si>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</si>
  <si>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</si>
  <si>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</si>
  <si>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</si>
  <si>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</si>
  <si>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</si>
  <si>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</si>
  <si>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</si>
  <si>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</si>
  <si>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</si>
  <si>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</si>
  <si>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</si>
  <si>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</si>
  <si>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</si>
  <si>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</si>
  <si>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</si>
  <si>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</si>
  <si>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</si>
  <si>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</si>
  <si>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</si>
  <si>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</si>
  <si>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</si>
  <si>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</si>
  <si>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y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</si>
  <si>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</si>
  <si>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</si>
  <si>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</si>
  <si>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</si>
  <si>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</si>
  <si>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NA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</si>
  <si>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</si>
  <si>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</si>
  <si>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</si>
  <si>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</si>
  <si>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</si>
  <si>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</si>
  <si>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</si>
  <si>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</si>
  <si>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</si>
  <si>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</si>
  <si>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</si>
  <si>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</si>
  <si>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</si>
  <si>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</si>
  <si>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</si>
  <si>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</si>
  <si>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</si>
  <si>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</si>
  <si>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</si>
  <si>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95%%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</si>
  <si>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</si>
  <si>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</si>
  <si>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</si>
  <si>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</si>
  <si>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</si>
  <si>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</si>
  <si>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</si>
  <si>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</si>
  <si>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</si>
  <si>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</si>
  <si>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</si>
  <si>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</si>
  <si>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</si>
  <si>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</si>
  <si>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</si>
  <si>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</si>
  <si>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</si>
  <si>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</si>
  <si>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</si>
  <si>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</si>
  <si>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</si>
  <si>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</si>
  <si>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</si>
  <si>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</si>
  <si>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</si>
  <si>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</si>
  <si>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</si>
  <si>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</si>
  <si>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</si>
  <si>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</si>
  <si>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</si>
  <si>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</si>
  <si>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</si>
  <si>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</si>
  <si>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</si>
  <si>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</si>
  <si>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</si>
  <si>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</si>
  <si>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</si>
  <si>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</si>
  <si>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</si>
  <si>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</si>
  <si>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</si>
  <si>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</si>
  <si>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</si>
  <si>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</si>
  <si>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</si>
  <si>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</si>
  <si>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</si>
  <si>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</si>
  <si>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</si>
  <si>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</si>
  <si>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</si>
  <si>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</si>
  <si>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</si>
  <si>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n</t>
  </si>
  <si>
    <t>ADJ</t>
  </si>
  <si>
    <t>80%%</t>
  </si>
  <si>
    <t>50%%</t>
  </si>
  <si>
    <t>cut outs</t>
  </si>
  <si>
    <t>KCBX ST-SW Operator Checklist</t>
  </si>
  <si>
    <t>90%%</t>
  </si>
  <si>
    <t>KCBX ST-NW Operator Checklist</t>
  </si>
  <si>
    <t>/</t>
  </si>
  <si>
    <t>30%%</t>
  </si>
  <si>
    <t>KCBX ST-N Operator Checklist</t>
  </si>
  <si>
    <t>70%%</t>
  </si>
  <si>
    <t>Lowered it to 80</t>
  </si>
  <si>
    <t>South Terminal Met Station</t>
  </si>
  <si>
    <t>Is the wind speed sensor in good condition?</t>
  </si>
  <si>
    <t>DE-ICED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</si>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</sst>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7">
        <v>0.4583333333333333</v>
      </c>
      <c r="P3" s="37">
        <v>0.4722222222222222</v>
      </c>
      <c r="Q3" s="37">
        <v>0.5</v>
      </c>
      <c r="R3" s="37">
        <v>0.46875</v>
      </c>
      <c r="S3" s="37">
        <v>0.4166666666666667</v>
      </c>
      <c r="T3" s="37">
        <v>0.375</v>
      </c>
      <c r="U3" s="37">
        <v>0.4583333333333333</v>
      </c>
      <c r="V3" s="37">
        <v>0.4166666666666667</v>
      </c>
      <c r="W3" s="37">
        <v>0.4583333333333333</v>
      </c>
      <c r="X3" s="37">
        <v>0.4861111111111111</v>
      </c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>
        <v>16.76</v>
      </c>
      <c r="P7" s="44">
        <v>16.74</v>
      </c>
      <c r="Q7" s="44" t="s">
        <v>45</v>
      </c>
      <c r="R7" s="44">
        <v>16.51</v>
      </c>
      <c r="S7" s="44">
        <v>16.66</v>
      </c>
      <c r="T7" s="44" t="s">
        <v>45</v>
      </c>
      <c r="U7" s="44" t="s">
        <v>45</v>
      </c>
      <c r="V7" s="44">
        <v>16.8</v>
      </c>
      <c r="W7" s="44">
        <v>16.67</v>
      </c>
      <c r="X7" s="44">
        <v>16.79</v>
      </c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</v>
      </c>
      <c r="E8" s="44">
        <f>E6-E7</f>
        <v>0.2</v>
      </c>
      <c r="F8" s="44">
        <f t="shared" ref="F8:P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0.06</v>
      </c>
      <c r="P8" s="44">
        <f t="shared" si="1"/>
        <v>0.04</v>
      </c>
      <c r="Q8" s="44" t="s">
        <v>45</v>
      </c>
      <c r="R8" s="44">
        <f t="shared" ref="R8:S8" si="2">abs(R6-R7)</f>
        <v>0.19</v>
      </c>
      <c r="S8" s="44">
        <f t="shared" si="2"/>
        <v>0.04</v>
      </c>
      <c r="T8" s="44" t="s">
        <v>45</v>
      </c>
      <c r="U8" s="44" t="s">
        <v>45</v>
      </c>
      <c r="V8" s="44">
        <f t="shared" ref="V8:X8" si="3">abs(V6-V7)</f>
        <v>0.1</v>
      </c>
      <c r="W8" s="44">
        <f t="shared" si="3"/>
        <v>0.03</v>
      </c>
      <c r="X8" s="44">
        <f t="shared" si="3"/>
        <v>0.09</v>
      </c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</v>
      </c>
      <c r="E9" s="44">
        <f>E6-E7</f>
        <v>0.2</v>
      </c>
      <c r="F9" s="44">
        <f t="shared" ref="F9:P9" si="4">abs(F6-F7)</f>
        <v>0.12</v>
      </c>
      <c r="G9" s="44">
        <f t="shared" si="4"/>
        <v>0.05</v>
      </c>
      <c r="H9" s="44">
        <f t="shared" si="4"/>
        <v>0.04</v>
      </c>
      <c r="I9" s="44">
        <f t="shared" si="4"/>
        <v>0</v>
      </c>
      <c r="J9" s="44">
        <f t="shared" si="4"/>
        <v>0.02</v>
      </c>
      <c r="K9" s="44">
        <f t="shared" si="4"/>
        <v>0.02</v>
      </c>
      <c r="L9" s="44">
        <f t="shared" si="4"/>
        <v>0.02</v>
      </c>
      <c r="M9" s="44">
        <f t="shared" si="4"/>
        <v>0.12</v>
      </c>
      <c r="N9" s="44">
        <f t="shared" si="4"/>
        <v>0.11</v>
      </c>
      <c r="O9" s="44">
        <f t="shared" si="4"/>
        <v>0.06</v>
      </c>
      <c r="P9" s="44">
        <f t="shared" si="4"/>
        <v>0.04</v>
      </c>
      <c r="Q9" s="44" t="s">
        <v>45</v>
      </c>
      <c r="R9" s="44">
        <f t="shared" ref="R9:S9" si="5">abs(R6-R7)</f>
        <v>0.19</v>
      </c>
      <c r="S9" s="44">
        <f t="shared" si="5"/>
        <v>0.04</v>
      </c>
      <c r="T9" s="44" t="s">
        <v>45</v>
      </c>
      <c r="U9" s="44" t="s">
        <v>45</v>
      </c>
      <c r="V9" s="44">
        <f t="shared" ref="V9:X9" si="6">abs(V6-V7)</f>
        <v>0.1</v>
      </c>
      <c r="W9" s="44">
        <f t="shared" si="6"/>
        <v>0.03</v>
      </c>
      <c r="X9" s="44">
        <f t="shared" si="6"/>
        <v>0.09</v>
      </c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>
        <v>6.2</v>
      </c>
      <c r="P12" s="44">
        <v>5.8</v>
      </c>
      <c r="Q12" s="44" t="s">
        <v>45</v>
      </c>
      <c r="R12" s="44">
        <v>-0.3</v>
      </c>
      <c r="S12" s="44">
        <v>1.6</v>
      </c>
      <c r="T12" s="44" t="s">
        <v>45</v>
      </c>
      <c r="U12" s="44" t="s">
        <v>45</v>
      </c>
      <c r="V12" s="44">
        <v>-2.2</v>
      </c>
      <c r="W12" s="44">
        <v>2.1</v>
      </c>
      <c r="X12" s="44">
        <v>5.3</v>
      </c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>
        <v>5.8</v>
      </c>
      <c r="P13" s="44">
        <v>5.3</v>
      </c>
      <c r="Q13" s="44" t="s">
        <v>45</v>
      </c>
      <c r="R13" s="44">
        <v>0.3</v>
      </c>
      <c r="S13" s="44">
        <v>2.0</v>
      </c>
      <c r="T13" s="44" t="s">
        <v>45</v>
      </c>
      <c r="U13" s="44" t="s">
        <v>45</v>
      </c>
      <c r="V13" s="44">
        <v>-2.5</v>
      </c>
      <c r="W13" s="44">
        <v>1.8</v>
      </c>
      <c r="X13" s="44">
        <v>5.5</v>
      </c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45</v>
      </c>
      <c r="F14" s="44" t="s">
        <v>45</v>
      </c>
      <c r="G14" s="44" t="s">
        <v>45</v>
      </c>
      <c r="H14" s="44">
        <v>10.0</v>
      </c>
      <c r="I14" s="44"/>
      <c r="J14" s="44">
        <v>5.8</v>
      </c>
      <c r="K14" s="44" t="s">
        <v>45</v>
      </c>
      <c r="L14" s="44" t="s">
        <v>45</v>
      </c>
      <c r="M14" s="44">
        <v>3.4</v>
      </c>
      <c r="N14" s="44">
        <v>7.5</v>
      </c>
      <c r="O14" s="44">
        <v>5.8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>
        <v>742.0</v>
      </c>
      <c r="P15" s="44">
        <v>742.0</v>
      </c>
      <c r="Q15" s="44" t="s">
        <v>45</v>
      </c>
      <c r="R15" s="44">
        <v>752.0</v>
      </c>
      <c r="S15" s="44">
        <v>747.0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752.0</v>
      </c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>
        <v>741.5</v>
      </c>
      <c r="P16" s="44">
        <v>741.8</v>
      </c>
      <c r="Q16" s="44" t="s">
        <v>45</v>
      </c>
      <c r="R16" s="44">
        <v>750.7</v>
      </c>
      <c r="S16" s="44">
        <v>747.7</v>
      </c>
      <c r="T16" s="44" t="s">
        <v>45</v>
      </c>
      <c r="U16" s="44" t="s">
        <v>45</v>
      </c>
      <c r="V16" s="44">
        <v>761.7</v>
      </c>
      <c r="W16" s="44">
        <v>745.1</v>
      </c>
      <c r="X16" s="44">
        <v>752.8</v>
      </c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>
        <v>751.0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>
        <v>0.4</v>
      </c>
      <c r="P19" s="44">
        <v>0.4</v>
      </c>
      <c r="Q19" s="44" t="s">
        <v>45</v>
      </c>
      <c r="R19" s="44">
        <v>0.5</v>
      </c>
      <c r="S19" s="44">
        <v>0.5</v>
      </c>
      <c r="T19" s="44" t="s">
        <v>45</v>
      </c>
      <c r="U19" s="44" t="s">
        <v>45</v>
      </c>
      <c r="V19" s="44">
        <v>0.5</v>
      </c>
      <c r="W19" s="44">
        <v>0.5</v>
      </c>
      <c r="X19" s="44">
        <v>0.5</v>
      </c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0.3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>
        <v>0.801</v>
      </c>
      <c r="P22" s="47">
        <v>0.803</v>
      </c>
      <c r="Q22" s="47">
        <v>0.801</v>
      </c>
      <c r="R22" s="47">
        <v>0.802</v>
      </c>
      <c r="S22" s="47">
        <v>0.8</v>
      </c>
      <c r="T22" s="47">
        <v>0.797</v>
      </c>
      <c r="U22" s="47">
        <v>0.797</v>
      </c>
      <c r="V22" s="47">
        <v>0.799</v>
      </c>
      <c r="W22" s="47">
        <v>0.799</v>
      </c>
      <c r="X22" s="47" t="s">
        <v>65</v>
      </c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>
        <v>0.784</v>
      </c>
      <c r="W23" s="44">
        <v>0.784</v>
      </c>
      <c r="X23" s="44">
        <v>0.784</v>
      </c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</v>
      </c>
      <c r="D24" s="47">
        <f t="shared" ref="D24:W24" si="7">D22-D23</f>
        <v>0.014</v>
      </c>
      <c r="E24" s="47">
        <f t="shared" si="7"/>
        <v>0.01</v>
      </c>
      <c r="F24" s="47">
        <f t="shared" si="7"/>
        <v>0.013</v>
      </c>
      <c r="G24" s="47">
        <f t="shared" si="7"/>
        <v>0.017</v>
      </c>
      <c r="H24" s="47">
        <f t="shared" si="7"/>
        <v>0.017</v>
      </c>
      <c r="I24" s="47">
        <f t="shared" si="7"/>
        <v>0.02</v>
      </c>
      <c r="J24" s="47">
        <f t="shared" si="7"/>
        <v>0.02</v>
      </c>
      <c r="K24" s="47">
        <f t="shared" si="7"/>
        <v>0.015</v>
      </c>
      <c r="L24" s="47">
        <f t="shared" si="7"/>
        <v>0.019</v>
      </c>
      <c r="M24" s="47">
        <f t="shared" si="7"/>
        <v>0.017</v>
      </c>
      <c r="N24" s="47">
        <f t="shared" si="7"/>
        <v>0.021</v>
      </c>
      <c r="O24" s="47">
        <f t="shared" si="7"/>
        <v>0.017</v>
      </c>
      <c r="P24" s="47">
        <f t="shared" si="7"/>
        <v>0.019</v>
      </c>
      <c r="Q24" s="47">
        <f t="shared" si="7"/>
        <v>0.017</v>
      </c>
      <c r="R24" s="47">
        <f t="shared" si="7"/>
        <v>0.018</v>
      </c>
      <c r="S24" s="47">
        <f t="shared" si="7"/>
        <v>0.016</v>
      </c>
      <c r="T24" s="47">
        <f t="shared" si="7"/>
        <v>0.013</v>
      </c>
      <c r="U24" s="47">
        <f t="shared" si="7"/>
        <v>0.013</v>
      </c>
      <c r="V24" s="47">
        <f t="shared" si="7"/>
        <v>0.015</v>
      </c>
      <c r="W24" s="47">
        <f t="shared" si="7"/>
        <v>0.015</v>
      </c>
      <c r="X24" s="47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>
        <f t="shared" ref="C25:W25" si="8">(C22-C23)/C23</f>
        <v>0.01275510204</v>
      </c>
      <c r="D25" s="50">
        <f t="shared" si="8"/>
        <v>0.01785714286</v>
      </c>
      <c r="E25" s="50">
        <f t="shared" si="8"/>
        <v>0.01275510204</v>
      </c>
      <c r="F25" s="50">
        <f t="shared" si="8"/>
        <v>0.01658163265</v>
      </c>
      <c r="G25" s="50">
        <f t="shared" si="8"/>
        <v>0.02168367347</v>
      </c>
      <c r="H25" s="50">
        <f t="shared" si="8"/>
        <v>0.02168367347</v>
      </c>
      <c r="I25" s="50">
        <f t="shared" si="8"/>
        <v>0.02551020408</v>
      </c>
      <c r="J25" s="50">
        <f t="shared" si="8"/>
        <v>0.02551020408</v>
      </c>
      <c r="K25" s="50">
        <f t="shared" si="8"/>
        <v>0.01913265306</v>
      </c>
      <c r="L25" s="50">
        <f t="shared" si="8"/>
        <v>0.02423469388</v>
      </c>
      <c r="M25" s="50">
        <f t="shared" si="8"/>
        <v>0.02168367347</v>
      </c>
      <c r="N25" s="50">
        <f t="shared" si="8"/>
        <v>0.02678571429</v>
      </c>
      <c r="O25" s="50">
        <f t="shared" si="8"/>
        <v>0.02168367347</v>
      </c>
      <c r="P25" s="50">
        <f t="shared" si="8"/>
        <v>0.02423469388</v>
      </c>
      <c r="Q25" s="50">
        <f t="shared" si="8"/>
        <v>0.02168367347</v>
      </c>
      <c r="R25" s="50">
        <f t="shared" si="8"/>
        <v>0.02295918367</v>
      </c>
      <c r="S25" s="50">
        <f t="shared" si="8"/>
        <v>0.02040816327</v>
      </c>
      <c r="T25" s="50">
        <f t="shared" si="8"/>
        <v>0.01658163265</v>
      </c>
      <c r="U25" s="50">
        <f t="shared" si="8"/>
        <v>0.01658163265</v>
      </c>
      <c r="V25" s="50">
        <f t="shared" si="8"/>
        <v>0.01913265306</v>
      </c>
      <c r="W25" s="50">
        <f t="shared" si="8"/>
        <v>0.01913265306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79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79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79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79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52">
        <v>0.6</v>
      </c>
      <c r="P35" s="52">
        <v>0.4</v>
      </c>
      <c r="Q35" s="52">
        <v>0.3</v>
      </c>
      <c r="R35" s="52">
        <v>1.0</v>
      </c>
      <c r="S35" s="52">
        <v>0.9</v>
      </c>
      <c r="T35" s="52">
        <v>0.8</v>
      </c>
      <c r="U35" s="52">
        <v>0.6</v>
      </c>
      <c r="V35" s="52">
        <v>0.4</v>
      </c>
      <c r="W35" s="52">
        <v>0.3</v>
      </c>
      <c r="X35" s="38" t="s">
        <v>85</v>
      </c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86</v>
      </c>
      <c r="EH35" s="38" t="s">
        <v>87</v>
      </c>
      <c r="EI35" s="52">
        <v>1.0</v>
      </c>
      <c r="EJ35" s="38" t="s">
        <v>88</v>
      </c>
      <c r="EK35" s="52">
        <v>0.6</v>
      </c>
      <c r="EL35" s="38" t="s">
        <v>89</v>
      </c>
      <c r="EM35" s="52">
        <v>0.25</v>
      </c>
      <c r="EN35" s="52">
        <v>1.0</v>
      </c>
    </row>
    <row r="36">
      <c r="A36" s="38" t="s">
        <v>90</v>
      </c>
      <c r="B36" s="36"/>
      <c r="C36" s="38" t="s">
        <v>91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92</v>
      </c>
      <c r="EG36" s="38" t="s">
        <v>93</v>
      </c>
      <c r="EH36" s="38" t="s">
        <v>94</v>
      </c>
      <c r="EI36" s="38" t="s">
        <v>95</v>
      </c>
      <c r="EJ36" s="38" t="s">
        <v>96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97</v>
      </c>
      <c r="B37" s="36"/>
      <c r="C37" s="38" t="s">
        <v>98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99</v>
      </c>
      <c r="EE37" s="38" t="s">
        <v>42</v>
      </c>
      <c r="EF37" s="38" t="s">
        <v>99</v>
      </c>
      <c r="EG37" s="38" t="s">
        <v>42</v>
      </c>
      <c r="EH37" s="38" t="s">
        <v>99</v>
      </c>
      <c r="EI37" s="38" t="s">
        <v>99</v>
      </c>
      <c r="EJ37" s="38" t="s">
        <v>99</v>
      </c>
      <c r="EK37" s="38" t="s">
        <v>99</v>
      </c>
      <c r="EL37" s="38" t="s">
        <v>99</v>
      </c>
      <c r="EM37" s="38" t="s">
        <v>99</v>
      </c>
      <c r="EN37" s="38" t="s">
        <v>99</v>
      </c>
    </row>
    <row r="38">
      <c r="A38" s="38" t="s">
        <v>100</v>
      </c>
      <c r="B38" s="36"/>
      <c r="C38" s="38" t="s">
        <v>98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99</v>
      </c>
      <c r="EE38" s="38" t="s">
        <v>42</v>
      </c>
      <c r="EF38" s="38" t="s">
        <v>99</v>
      </c>
      <c r="EG38" s="38" t="s">
        <v>42</v>
      </c>
      <c r="EH38" s="38" t="s">
        <v>99</v>
      </c>
      <c r="EI38" s="38" t="s">
        <v>99</v>
      </c>
      <c r="EJ38" s="38" t="s">
        <v>99</v>
      </c>
      <c r="EK38" s="38" t="s">
        <v>99</v>
      </c>
      <c r="EL38" s="38" t="s">
        <v>99</v>
      </c>
      <c r="EM38" s="38" t="s">
        <v>99</v>
      </c>
      <c r="EN38" s="38" t="s">
        <v>99</v>
      </c>
    </row>
    <row r="39">
      <c r="A39" s="38" t="s">
        <v>101</v>
      </c>
      <c r="B39" s="36"/>
      <c r="C39" s="38" t="s">
        <v>98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99</v>
      </c>
      <c r="EE39" s="38" t="s">
        <v>42</v>
      </c>
      <c r="EF39" s="38" t="s">
        <v>99</v>
      </c>
      <c r="EG39" s="38" t="s">
        <v>42</v>
      </c>
      <c r="EH39" s="38" t="s">
        <v>99</v>
      </c>
      <c r="EI39" s="38" t="s">
        <v>99</v>
      </c>
      <c r="EJ39" s="38" t="s">
        <v>99</v>
      </c>
      <c r="EK39" s="38" t="s">
        <v>99</v>
      </c>
      <c r="EL39" s="38" t="s">
        <v>99</v>
      </c>
      <c r="EM39" s="38" t="s">
        <v>99</v>
      </c>
      <c r="EN39" s="38" t="s">
        <v>99</v>
      </c>
    </row>
    <row r="40">
      <c r="A40" s="38" t="s">
        <v>102</v>
      </c>
      <c r="B40" s="36"/>
      <c r="C40" s="38" t="s">
        <v>98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99</v>
      </c>
      <c r="EE40" s="38" t="s">
        <v>42</v>
      </c>
      <c r="EF40" s="38" t="s">
        <v>99</v>
      </c>
      <c r="EG40" s="38" t="s">
        <v>42</v>
      </c>
      <c r="EH40" s="38" t="s">
        <v>99</v>
      </c>
      <c r="EI40" s="38" t="s">
        <v>99</v>
      </c>
      <c r="EJ40" s="38" t="s">
        <v>99</v>
      </c>
      <c r="EK40" s="38" t="s">
        <v>99</v>
      </c>
      <c r="EL40" s="38" t="s">
        <v>99</v>
      </c>
      <c r="EM40" s="38" t="s">
        <v>99</v>
      </c>
      <c r="EN40" s="38" t="s">
        <v>99</v>
      </c>
    </row>
    <row r="41">
      <c r="A41" s="38" t="s">
        <v>103</v>
      </c>
      <c r="B41" s="36"/>
      <c r="C41" s="53" t="s">
        <v>104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105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106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107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108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109</v>
      </c>
      <c r="B46" s="36"/>
      <c r="C46" s="38" t="s">
        <v>110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111</v>
      </c>
    </row>
    <row r="47">
      <c r="A47" s="38" t="s">
        <v>112</v>
      </c>
      <c r="B47" s="36"/>
      <c r="C47" s="38" t="s">
        <v>113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99</v>
      </c>
    </row>
    <row r="48">
      <c r="A48" s="38" t="s">
        <v>114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115</v>
      </c>
      <c r="B49" s="36"/>
      <c r="C49" s="38">
        <v>82.0</v>
      </c>
      <c r="D49" s="38"/>
      <c r="E49" s="38" t="s">
        <v>40</v>
      </c>
      <c r="F49" s="38"/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116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117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118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119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120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>
        <v>21.5</v>
      </c>
      <c r="P54" s="57">
        <v>18.5</v>
      </c>
      <c r="Q54" s="57">
        <v>21.4</v>
      </c>
      <c r="R54" s="57">
        <v>13.99</v>
      </c>
      <c r="S54" s="57">
        <v>18.92</v>
      </c>
      <c r="T54" s="57" t="s">
        <v>45</v>
      </c>
      <c r="U54" s="57">
        <v>23.6</v>
      </c>
      <c r="V54" s="57">
        <v>18.12</v>
      </c>
      <c r="W54" s="57">
        <v>18.5</v>
      </c>
      <c r="X54" s="57">
        <v>19.78</v>
      </c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121</v>
      </c>
      <c r="EE54" s="57" t="s">
        <v>42</v>
      </c>
      <c r="EF54" s="57" t="s">
        <v>121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122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123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124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125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126</v>
      </c>
    </row>
    <row r="58">
      <c r="A58" s="46" t="s">
        <v>127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128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129</v>
      </c>
      <c r="EA59" s="57" t="s">
        <v>129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130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131</v>
      </c>
      <c r="B60" s="36"/>
      <c r="C60" s="38" t="s">
        <v>132</v>
      </c>
      <c r="D60" s="38" t="s">
        <v>133</v>
      </c>
      <c r="E60" s="38" t="s">
        <v>133</v>
      </c>
      <c r="F60" s="38" t="s">
        <v>133</v>
      </c>
      <c r="G60" s="38" t="s">
        <v>133</v>
      </c>
      <c r="H60" s="38" t="s">
        <v>133</v>
      </c>
      <c r="I60" s="38" t="s">
        <v>133</v>
      </c>
      <c r="J60" s="38" t="s">
        <v>133</v>
      </c>
      <c r="K60" s="38" t="s">
        <v>133</v>
      </c>
      <c r="L60" s="38" t="s">
        <v>133</v>
      </c>
      <c r="M60" s="38" t="s">
        <v>133</v>
      </c>
      <c r="N60" s="38" t="s">
        <v>133</v>
      </c>
      <c r="O60" s="38" t="s">
        <v>133</v>
      </c>
      <c r="P60" s="38" t="s">
        <v>133</v>
      </c>
      <c r="Q60" s="38" t="s">
        <v>133</v>
      </c>
      <c r="R60" s="38" t="s">
        <v>133</v>
      </c>
      <c r="S60" s="38" t="s">
        <v>133</v>
      </c>
      <c r="T60" s="38" t="s">
        <v>133</v>
      </c>
      <c r="U60" s="38" t="s">
        <v>133</v>
      </c>
      <c r="V60" s="38" t="s">
        <v>133</v>
      </c>
      <c r="W60" s="38" t="s">
        <v>133</v>
      </c>
      <c r="X60" s="38" t="s">
        <v>133</v>
      </c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134</v>
      </c>
      <c r="EA60" s="38" t="s">
        <v>135</v>
      </c>
      <c r="EB60" s="38" t="s">
        <v>136</v>
      </c>
      <c r="EC60" s="38" t="s">
        <v>135</v>
      </c>
      <c r="ED60" s="38" t="s">
        <v>137</v>
      </c>
      <c r="EE60" s="38" t="s">
        <v>135</v>
      </c>
      <c r="EF60" s="38" t="s">
        <v>137</v>
      </c>
      <c r="EG60" s="38" t="s">
        <v>134</v>
      </c>
      <c r="EH60" s="38" t="s">
        <v>134</v>
      </c>
      <c r="EI60" s="38" t="s">
        <v>134</v>
      </c>
      <c r="EJ60" s="38" t="s">
        <v>134</v>
      </c>
      <c r="EK60" s="38" t="s">
        <v>134</v>
      </c>
      <c r="EL60" s="38" t="s">
        <v>134</v>
      </c>
      <c r="EM60" s="38" t="s">
        <v>134</v>
      </c>
      <c r="EN60" s="38" t="s">
        <v>132</v>
      </c>
    </row>
    <row r="61">
      <c r="A61" s="35" t="s">
        <v>138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7">
        <v>0.4722222222222222</v>
      </c>
      <c r="P61" s="37">
        <v>0.4791666666666667</v>
      </c>
      <c r="Q61" s="37">
        <v>0.5069444444444444</v>
      </c>
      <c r="R61" s="37">
        <v>0.4791666666666667</v>
      </c>
      <c r="S61" s="37">
        <v>0.4305555555555556</v>
      </c>
      <c r="T61" s="37">
        <v>0.3784722222222222</v>
      </c>
      <c r="U61" s="37">
        <v>0.4652777777777778</v>
      </c>
      <c r="V61" s="37">
        <v>0.4236111111111111</v>
      </c>
      <c r="W61" s="37">
        <v>0.4652777777777778</v>
      </c>
      <c r="X61" s="37">
        <v>0.4930555555555556</v>
      </c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139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140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7">
        <v>0.4722222222222222</v>
      </c>
      <c r="P3" s="37">
        <v>0.4826388888888889</v>
      </c>
      <c r="Q3" s="37">
        <v>0.04861111111111111</v>
      </c>
      <c r="R3" s="37">
        <v>0.4826388888888889</v>
      </c>
      <c r="S3" s="37">
        <v>0.4305555555555556</v>
      </c>
      <c r="T3" s="37">
        <v>0.3784722222222222</v>
      </c>
      <c r="U3" s="37">
        <v>0.4652777777777778</v>
      </c>
      <c r="V3" s="37">
        <v>0.4236111111111111</v>
      </c>
      <c r="W3" s="37">
        <v>0.4652777777777778</v>
      </c>
      <c r="X3" s="37">
        <v>0.4930555555555556</v>
      </c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>
        <v>16.49</v>
      </c>
      <c r="P7" s="44">
        <v>16.78</v>
      </c>
      <c r="Q7" s="44" t="s">
        <v>45</v>
      </c>
      <c r="R7" s="44">
        <v>16.74</v>
      </c>
      <c r="S7" s="44">
        <v>16.81</v>
      </c>
      <c r="T7" s="44" t="s">
        <v>45</v>
      </c>
      <c r="U7" s="44" t="s">
        <v>45</v>
      </c>
      <c r="V7" s="44">
        <v>16.84</v>
      </c>
      <c r="W7" s="44">
        <v>16.73</v>
      </c>
      <c r="X7" s="44">
        <v>16.82</v>
      </c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0.02</v>
      </c>
      <c r="E8" s="44">
        <f t="shared" ref="E8:N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ref="O8:P8" si="2">abs(O6-O7)</f>
        <v>0.21</v>
      </c>
      <c r="P8" s="44">
        <f t="shared" si="2"/>
        <v>0.08</v>
      </c>
      <c r="Q8" s="44" t="s">
        <v>45</v>
      </c>
      <c r="R8" s="44">
        <f t="shared" ref="R8:S8" si="3">abs(R6-R7)</f>
        <v>0.04</v>
      </c>
      <c r="S8" s="44">
        <f t="shared" si="3"/>
        <v>0.11</v>
      </c>
      <c r="T8" s="44" t="s">
        <v>45</v>
      </c>
      <c r="U8" s="44" t="s">
        <v>45</v>
      </c>
      <c r="V8" s="44">
        <f t="shared" ref="V8:X8" si="4">abs(V6-V7)</f>
        <v>0.14</v>
      </c>
      <c r="W8" s="44">
        <f t="shared" si="4"/>
        <v>0.03</v>
      </c>
      <c r="X8" s="44">
        <f t="shared" si="4"/>
        <v>0.12</v>
      </c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0.02</v>
      </c>
      <c r="E9" s="44">
        <f t="shared" ref="E9:N9" si="5">ABS(E6-E7)</f>
        <v>0.1</v>
      </c>
      <c r="F9" s="44">
        <f t="shared" si="5"/>
        <v>0.03</v>
      </c>
      <c r="G9" s="44">
        <f t="shared" si="5"/>
        <v>0.06</v>
      </c>
      <c r="H9" s="44">
        <f t="shared" si="5"/>
        <v>0.06</v>
      </c>
      <c r="I9" s="44">
        <f t="shared" si="5"/>
        <v>0</v>
      </c>
      <c r="J9" s="44">
        <f t="shared" si="5"/>
        <v>0.24</v>
      </c>
      <c r="K9" s="44">
        <f t="shared" si="5"/>
        <v>0.32</v>
      </c>
      <c r="L9" s="44">
        <f t="shared" si="5"/>
        <v>0.05</v>
      </c>
      <c r="M9" s="44">
        <f t="shared" si="5"/>
        <v>0.21</v>
      </c>
      <c r="N9" s="44">
        <f t="shared" si="5"/>
        <v>0.15</v>
      </c>
      <c r="O9" s="44">
        <f t="shared" ref="O9:P9" si="6">abs(O6-O7)</f>
        <v>0.21</v>
      </c>
      <c r="P9" s="44">
        <f t="shared" si="6"/>
        <v>0.08</v>
      </c>
      <c r="Q9" s="44" t="s">
        <v>45</v>
      </c>
      <c r="R9" s="44">
        <f t="shared" ref="R9:S9" si="7">abs(R6-R7)</f>
        <v>0.04</v>
      </c>
      <c r="S9" s="44">
        <f t="shared" si="7"/>
        <v>0.11</v>
      </c>
      <c r="T9" s="44" t="s">
        <v>45</v>
      </c>
      <c r="U9" s="44" t="s">
        <v>45</v>
      </c>
      <c r="V9" s="44">
        <f t="shared" ref="V9:X9" si="8">abs(V6-V7)</f>
        <v>0.14</v>
      </c>
      <c r="W9" s="44">
        <f t="shared" si="8"/>
        <v>0.03</v>
      </c>
      <c r="X9" s="44">
        <f t="shared" si="8"/>
        <v>0.12</v>
      </c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>
        <v>16.5</v>
      </c>
      <c r="N10" s="44">
        <v>16.6</v>
      </c>
      <c r="O10" s="44">
        <v>16.5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>
        <v>7.2</v>
      </c>
      <c r="P12" s="44">
        <v>6.5</v>
      </c>
      <c r="Q12" s="44" t="s">
        <v>45</v>
      </c>
      <c r="R12" s="44">
        <v>1.2</v>
      </c>
      <c r="S12" s="44">
        <v>1.3</v>
      </c>
      <c r="T12" s="44" t="s">
        <v>45</v>
      </c>
      <c r="U12" s="44" t="s">
        <v>45</v>
      </c>
      <c r="V12" s="44">
        <v>-2.9</v>
      </c>
      <c r="W12" s="44">
        <v>1.9</v>
      </c>
      <c r="X12" s="44">
        <v>5.6</v>
      </c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>
        <v>7.1</v>
      </c>
      <c r="P13" s="44">
        <v>6.8</v>
      </c>
      <c r="Q13" s="44" t="s">
        <v>45</v>
      </c>
      <c r="R13" s="44">
        <v>0.0</v>
      </c>
      <c r="S13" s="44">
        <v>1.5</v>
      </c>
      <c r="T13" s="44" t="s">
        <v>45</v>
      </c>
      <c r="U13" s="44" t="s">
        <v>45</v>
      </c>
      <c r="V13" s="44">
        <v>-3.1</v>
      </c>
      <c r="W13" s="44">
        <v>1.9</v>
      </c>
      <c r="X13" s="44">
        <v>5.3</v>
      </c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45</v>
      </c>
      <c r="E14" s="44">
        <v>27.6</v>
      </c>
      <c r="F14" s="44" t="s">
        <v>45</v>
      </c>
      <c r="G14" s="44" t="s">
        <v>45</v>
      </c>
      <c r="H14" s="44">
        <v>11.6</v>
      </c>
      <c r="I14" s="44"/>
      <c r="J14" s="44" t="s">
        <v>45</v>
      </c>
      <c r="K14" s="44" t="s">
        <v>45</v>
      </c>
      <c r="L14" s="44" t="s">
        <v>45</v>
      </c>
      <c r="M14" s="44">
        <v>5.4</v>
      </c>
      <c r="N14" s="44" t="s">
        <v>45</v>
      </c>
      <c r="O14" s="44" t="s">
        <v>45</v>
      </c>
      <c r="P14" s="44" t="s">
        <v>45</v>
      </c>
      <c r="Q14" s="44" t="s">
        <v>45</v>
      </c>
      <c r="R14" s="44">
        <v>0.0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>
        <v>742.0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747.6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 t="s">
        <v>45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59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>
        <v>0.2</v>
      </c>
      <c r="P19" s="44">
        <v>0.2</v>
      </c>
      <c r="Q19" s="44" t="s">
        <v>45</v>
      </c>
      <c r="R19" s="44">
        <v>0.3</v>
      </c>
      <c r="S19" s="44">
        <v>0.4</v>
      </c>
      <c r="T19" s="44" t="s">
        <v>45</v>
      </c>
      <c r="U19" s="44" t="s">
        <v>45</v>
      </c>
      <c r="V19" s="44">
        <v>0.3</v>
      </c>
      <c r="W19" s="44">
        <v>0.2</v>
      </c>
      <c r="X19" s="44">
        <v>0.3</v>
      </c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>
        <v>0.794</v>
      </c>
      <c r="P22" s="47">
        <v>0.786</v>
      </c>
      <c r="Q22" s="47">
        <v>0.789</v>
      </c>
      <c r="R22" s="47">
        <v>0.791</v>
      </c>
      <c r="S22" s="47">
        <v>0.789</v>
      </c>
      <c r="T22" s="47">
        <v>0.788</v>
      </c>
      <c r="U22" s="47">
        <v>0.787</v>
      </c>
      <c r="V22" s="47">
        <v>0.786</v>
      </c>
      <c r="W22" s="47">
        <v>0.785</v>
      </c>
      <c r="X22" s="47" t="s">
        <v>65</v>
      </c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>
        <v>0.778</v>
      </c>
      <c r="S23" s="44">
        <v>0.778</v>
      </c>
      <c r="T23" s="44">
        <v>0.778</v>
      </c>
      <c r="U23" s="44">
        <v>0.778</v>
      </c>
      <c r="V23" s="44">
        <v>0.778</v>
      </c>
      <c r="W23" s="44">
        <v>0.778</v>
      </c>
      <c r="X23" s="44">
        <v>0.778</v>
      </c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>
        <f t="shared" ref="D24:W24" si="9">D22-D23</f>
        <v>0.005</v>
      </c>
      <c r="E24" s="47">
        <f t="shared" si="9"/>
        <v>0.008</v>
      </c>
      <c r="F24" s="47">
        <f t="shared" si="9"/>
        <v>0.008</v>
      </c>
      <c r="G24" s="47">
        <f t="shared" si="9"/>
        <v>0.004</v>
      </c>
      <c r="H24" s="47">
        <f t="shared" si="9"/>
        <v>0.006</v>
      </c>
      <c r="I24" s="47">
        <f t="shared" si="9"/>
        <v>0.007</v>
      </c>
      <c r="J24" s="47">
        <f t="shared" si="9"/>
        <v>0.005</v>
      </c>
      <c r="K24" s="47">
        <f t="shared" si="9"/>
        <v>0.006</v>
      </c>
      <c r="L24" s="47">
        <f t="shared" si="9"/>
        <v>0.005</v>
      </c>
      <c r="M24" s="47">
        <f t="shared" si="9"/>
        <v>0.003</v>
      </c>
      <c r="N24" s="47">
        <f t="shared" si="9"/>
        <v>0.004</v>
      </c>
      <c r="O24" s="47">
        <f t="shared" si="9"/>
        <v>0.016</v>
      </c>
      <c r="P24" s="47">
        <f t="shared" si="9"/>
        <v>0.008</v>
      </c>
      <c r="Q24" s="47">
        <f t="shared" si="9"/>
        <v>0.011</v>
      </c>
      <c r="R24" s="47">
        <f t="shared" si="9"/>
        <v>0.013</v>
      </c>
      <c r="S24" s="47">
        <f t="shared" si="9"/>
        <v>0.011</v>
      </c>
      <c r="T24" s="47">
        <f t="shared" si="9"/>
        <v>0.01</v>
      </c>
      <c r="U24" s="47">
        <f t="shared" si="9"/>
        <v>0.009</v>
      </c>
      <c r="V24" s="47">
        <f t="shared" si="9"/>
        <v>0.008</v>
      </c>
      <c r="W24" s="47">
        <f t="shared" si="9"/>
        <v>0.007</v>
      </c>
      <c r="X24" s="47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0">(D22-D23)/D23</f>
        <v>0.006426735219</v>
      </c>
      <c r="E25" s="50">
        <f t="shared" si="10"/>
        <v>0.01028277635</v>
      </c>
      <c r="F25" s="50">
        <f t="shared" si="10"/>
        <v>0.01028277635</v>
      </c>
      <c r="G25" s="50">
        <f t="shared" si="10"/>
        <v>0.005141388175</v>
      </c>
      <c r="H25" s="50">
        <f t="shared" si="10"/>
        <v>0.007712082262</v>
      </c>
      <c r="I25" s="50">
        <f t="shared" si="10"/>
        <v>0.008997429306</v>
      </c>
      <c r="J25" s="50">
        <f t="shared" si="10"/>
        <v>0.006426735219</v>
      </c>
      <c r="K25" s="50">
        <f t="shared" si="10"/>
        <v>0.007712082262</v>
      </c>
      <c r="L25" s="50">
        <f t="shared" si="10"/>
        <v>0.006426735219</v>
      </c>
      <c r="M25" s="50">
        <f t="shared" si="10"/>
        <v>0.003856041131</v>
      </c>
      <c r="N25" s="50">
        <f t="shared" si="10"/>
        <v>0.005141388175</v>
      </c>
      <c r="O25" s="50">
        <f t="shared" si="10"/>
        <v>0.0205655527</v>
      </c>
      <c r="P25" s="50">
        <f t="shared" si="10"/>
        <v>0.01028277635</v>
      </c>
      <c r="Q25" s="50">
        <f t="shared" si="10"/>
        <v>0.01413881748</v>
      </c>
      <c r="R25" s="50">
        <f t="shared" si="10"/>
        <v>0.01670951157</v>
      </c>
      <c r="S25" s="50">
        <f t="shared" si="10"/>
        <v>0.01413881748</v>
      </c>
      <c r="T25" s="50">
        <f t="shared" si="10"/>
        <v>0.01285347044</v>
      </c>
      <c r="U25" s="50">
        <f t="shared" si="10"/>
        <v>0.01156812339</v>
      </c>
      <c r="V25" s="50">
        <f t="shared" si="10"/>
        <v>0.01028277635</v>
      </c>
      <c r="W25" s="50">
        <f t="shared" si="10"/>
        <v>0.008997429306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142</v>
      </c>
      <c r="L27" s="38" t="s">
        <v>40</v>
      </c>
      <c r="M27" s="38" t="s">
        <v>40</v>
      </c>
      <c r="N27" s="38" t="s">
        <v>59</v>
      </c>
      <c r="O27" s="38" t="s">
        <v>142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142</v>
      </c>
      <c r="V27" s="38" t="s">
        <v>40</v>
      </c>
      <c r="W27" s="38" t="s">
        <v>40</v>
      </c>
      <c r="X27" s="38" t="s">
        <v>40</v>
      </c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59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59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59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59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59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59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59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 t="s">
        <v>143</v>
      </c>
      <c r="P35" s="52">
        <v>0.6</v>
      </c>
      <c r="Q35" s="52">
        <v>0.5</v>
      </c>
      <c r="R35" s="52">
        <v>0.4</v>
      </c>
      <c r="S35" s="52">
        <v>0.2</v>
      </c>
      <c r="T35" s="52">
        <v>1.0</v>
      </c>
      <c r="U35" s="52">
        <v>0.9</v>
      </c>
      <c r="V35" s="38" t="s">
        <v>144</v>
      </c>
      <c r="W35" s="52">
        <v>0.4</v>
      </c>
      <c r="X35" s="52">
        <v>0.2</v>
      </c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86</v>
      </c>
      <c r="EH35" s="38" t="s">
        <v>87</v>
      </c>
      <c r="EI35" s="52">
        <v>1.0</v>
      </c>
      <c r="EJ35" s="38" t="s">
        <v>88</v>
      </c>
      <c r="EK35" s="52">
        <v>0.6</v>
      </c>
      <c r="EL35" s="38" t="s">
        <v>89</v>
      </c>
      <c r="EM35" s="52">
        <v>0.25</v>
      </c>
      <c r="EN35" s="52">
        <v>1.0</v>
      </c>
    </row>
    <row r="36">
      <c r="A36" s="38" t="s">
        <v>90</v>
      </c>
      <c r="B36" s="36"/>
      <c r="C36" s="38" t="s">
        <v>91</v>
      </c>
      <c r="D36" s="38" t="s">
        <v>41</v>
      </c>
      <c r="E36" s="38" t="s">
        <v>145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92</v>
      </c>
      <c r="EG36" s="38" t="s">
        <v>93</v>
      </c>
      <c r="EH36" s="38" t="s">
        <v>94</v>
      </c>
      <c r="EI36" s="38" t="s">
        <v>95</v>
      </c>
      <c r="EJ36" s="38" t="s">
        <v>96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97</v>
      </c>
      <c r="B37" s="36"/>
      <c r="C37" s="38" t="s">
        <v>98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59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99</v>
      </c>
      <c r="EE37" s="38" t="s">
        <v>42</v>
      </c>
      <c r="EF37" s="38" t="s">
        <v>99</v>
      </c>
      <c r="EG37" s="38" t="s">
        <v>42</v>
      </c>
      <c r="EH37" s="38" t="s">
        <v>99</v>
      </c>
      <c r="EI37" s="38" t="s">
        <v>99</v>
      </c>
      <c r="EJ37" s="38" t="s">
        <v>99</v>
      </c>
      <c r="EK37" s="38" t="s">
        <v>99</v>
      </c>
      <c r="EL37" s="38" t="s">
        <v>99</v>
      </c>
      <c r="EM37" s="38" t="s">
        <v>99</v>
      </c>
      <c r="EN37" s="38" t="s">
        <v>99</v>
      </c>
    </row>
    <row r="38">
      <c r="A38" s="38" t="s">
        <v>100</v>
      </c>
      <c r="B38" s="36"/>
      <c r="C38" s="38" t="s">
        <v>98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59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99</v>
      </c>
      <c r="EE38" s="38" t="s">
        <v>42</v>
      </c>
      <c r="EF38" s="38" t="s">
        <v>99</v>
      </c>
      <c r="EG38" s="38" t="s">
        <v>42</v>
      </c>
      <c r="EH38" s="38" t="s">
        <v>99</v>
      </c>
      <c r="EI38" s="38" t="s">
        <v>99</v>
      </c>
      <c r="EJ38" s="38" t="s">
        <v>99</v>
      </c>
      <c r="EK38" s="38" t="s">
        <v>99</v>
      </c>
      <c r="EL38" s="38" t="s">
        <v>99</v>
      </c>
      <c r="EM38" s="38" t="s">
        <v>99</v>
      </c>
      <c r="EN38" s="38" t="s">
        <v>99</v>
      </c>
    </row>
    <row r="39">
      <c r="A39" s="38" t="s">
        <v>101</v>
      </c>
      <c r="B39" s="36"/>
      <c r="C39" s="38" t="s">
        <v>98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59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99</v>
      </c>
      <c r="EE39" s="38" t="s">
        <v>42</v>
      </c>
      <c r="EF39" s="38" t="s">
        <v>99</v>
      </c>
      <c r="EG39" s="38" t="s">
        <v>42</v>
      </c>
      <c r="EH39" s="38" t="s">
        <v>99</v>
      </c>
      <c r="EI39" s="38" t="s">
        <v>99</v>
      </c>
      <c r="EJ39" s="38" t="s">
        <v>99</v>
      </c>
      <c r="EK39" s="38" t="s">
        <v>99</v>
      </c>
      <c r="EL39" s="38" t="s">
        <v>99</v>
      </c>
      <c r="EM39" s="38" t="s">
        <v>99</v>
      </c>
      <c r="EN39" s="38" t="s">
        <v>99</v>
      </c>
    </row>
    <row r="40">
      <c r="A40" s="38" t="s">
        <v>102</v>
      </c>
      <c r="B40" s="36"/>
      <c r="C40" s="38" t="s">
        <v>98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59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99</v>
      </c>
      <c r="EE40" s="38" t="s">
        <v>42</v>
      </c>
      <c r="EF40" s="38" t="s">
        <v>99</v>
      </c>
      <c r="EG40" s="38" t="s">
        <v>42</v>
      </c>
      <c r="EH40" s="38" t="s">
        <v>99</v>
      </c>
      <c r="EI40" s="38" t="s">
        <v>99</v>
      </c>
      <c r="EJ40" s="38" t="s">
        <v>99</v>
      </c>
      <c r="EK40" s="38" t="s">
        <v>99</v>
      </c>
      <c r="EL40" s="38" t="s">
        <v>99</v>
      </c>
      <c r="EM40" s="38" t="s">
        <v>99</v>
      </c>
      <c r="EN40" s="38" t="s">
        <v>99</v>
      </c>
    </row>
    <row r="41">
      <c r="A41" s="38" t="s">
        <v>103</v>
      </c>
      <c r="B41" s="36"/>
      <c r="C41" s="53" t="s">
        <v>104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59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105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106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59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107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59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108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59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109</v>
      </c>
      <c r="B46" s="36"/>
      <c r="C46" s="38" t="s">
        <v>110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111</v>
      </c>
    </row>
    <row r="47">
      <c r="A47" s="38" t="s">
        <v>112</v>
      </c>
      <c r="B47" s="36"/>
      <c r="C47" s="38" t="s">
        <v>113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99</v>
      </c>
    </row>
    <row r="48">
      <c r="A48" s="38" t="s">
        <v>114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115</v>
      </c>
      <c r="B49" s="36"/>
      <c r="C49" s="38">
        <v>80.0</v>
      </c>
      <c r="D49" s="38"/>
      <c r="E49" s="38" t="s">
        <v>40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116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117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118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119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120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>
        <v>27.5</v>
      </c>
      <c r="P54" s="57">
        <v>27.9</v>
      </c>
      <c r="Q54" s="57">
        <v>27.37</v>
      </c>
      <c r="R54" s="57">
        <v>27.34</v>
      </c>
      <c r="S54" s="57">
        <v>27.56</v>
      </c>
      <c r="T54" s="57">
        <v>20.69</v>
      </c>
      <c r="U54" s="57">
        <v>28.62</v>
      </c>
      <c r="V54" s="57">
        <v>26.62</v>
      </c>
      <c r="W54" s="57">
        <v>26.6</v>
      </c>
      <c r="X54" s="57">
        <v>21.3</v>
      </c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121</v>
      </c>
      <c r="EE54" s="57" t="s">
        <v>42</v>
      </c>
      <c r="EF54" s="57" t="s">
        <v>121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122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123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124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125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126</v>
      </c>
    </row>
    <row r="58">
      <c r="A58" s="46" t="s">
        <v>127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128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129</v>
      </c>
      <c r="EA59" s="57" t="s">
        <v>129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130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131</v>
      </c>
      <c r="B60" s="36"/>
      <c r="C60" s="38" t="s">
        <v>132</v>
      </c>
      <c r="D60" s="38" t="s">
        <v>133</v>
      </c>
      <c r="E60" s="38" t="s">
        <v>133</v>
      </c>
      <c r="F60" s="38" t="s">
        <v>133</v>
      </c>
      <c r="G60" s="38" t="s">
        <v>133</v>
      </c>
      <c r="H60" s="38" t="s">
        <v>133</v>
      </c>
      <c r="I60" s="38" t="s">
        <v>133</v>
      </c>
      <c r="J60" s="38" t="s">
        <v>133</v>
      </c>
      <c r="K60" s="38" t="s">
        <v>133</v>
      </c>
      <c r="L60" s="38" t="s">
        <v>133</v>
      </c>
      <c r="M60" s="38" t="s">
        <v>133</v>
      </c>
      <c r="N60" s="38" t="s">
        <v>133</v>
      </c>
      <c r="O60" s="38" t="s">
        <v>133</v>
      </c>
      <c r="P60" s="38" t="s">
        <v>133</v>
      </c>
      <c r="Q60" s="38" t="s">
        <v>133</v>
      </c>
      <c r="R60" s="38" t="s">
        <v>133</v>
      </c>
      <c r="S60" s="38" t="s">
        <v>133</v>
      </c>
      <c r="T60" s="38" t="s">
        <v>133</v>
      </c>
      <c r="U60" s="38" t="s">
        <v>133</v>
      </c>
      <c r="V60" s="38" t="s">
        <v>133</v>
      </c>
      <c r="W60" s="38" t="s">
        <v>133</v>
      </c>
      <c r="X60" s="38" t="s">
        <v>133</v>
      </c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134</v>
      </c>
      <c r="EA60" s="38" t="s">
        <v>135</v>
      </c>
      <c r="EB60" s="38" t="s">
        <v>136</v>
      </c>
      <c r="EC60" s="38" t="s">
        <v>135</v>
      </c>
      <c r="ED60" s="38" t="s">
        <v>137</v>
      </c>
      <c r="EE60" s="38" t="s">
        <v>135</v>
      </c>
      <c r="EF60" s="38" t="s">
        <v>137</v>
      </c>
      <c r="EG60" s="38" t="s">
        <v>134</v>
      </c>
      <c r="EH60" s="38" t="s">
        <v>134</v>
      </c>
      <c r="EI60" s="38" t="s">
        <v>134</v>
      </c>
      <c r="EJ60" s="38" t="s">
        <v>134</v>
      </c>
      <c r="EK60" s="38" t="s">
        <v>134</v>
      </c>
      <c r="EL60" s="38" t="s">
        <v>134</v>
      </c>
      <c r="EM60" s="38" t="s">
        <v>134</v>
      </c>
      <c r="EN60" s="38" t="s">
        <v>132</v>
      </c>
    </row>
    <row r="61">
      <c r="A61" s="35" t="s">
        <v>138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7">
        <v>0.4791666666666667</v>
      </c>
      <c r="P61" s="37">
        <v>0.4861111111111111</v>
      </c>
      <c r="Q61" s="37">
        <v>0.05555555555555555</v>
      </c>
      <c r="R61" s="37">
        <v>0.4895833333333333</v>
      </c>
      <c r="S61" s="37">
        <v>0.4444444444444444</v>
      </c>
      <c r="T61" s="37">
        <v>0.3854166666666667</v>
      </c>
      <c r="U61" s="37">
        <v>0.4722222222222222</v>
      </c>
      <c r="V61" s="37">
        <v>0.4305555555555556</v>
      </c>
      <c r="W61" s="37">
        <v>0.4722222222222222</v>
      </c>
      <c r="X61" s="37">
        <v>0.5</v>
      </c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139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7">
        <v>0.5208333333333334</v>
      </c>
      <c r="P3" s="37">
        <v>0.4895833333333333</v>
      </c>
      <c r="Q3" s="37">
        <v>0.5104166666666666</v>
      </c>
      <c r="R3" s="37">
        <v>0.4895833333333333</v>
      </c>
      <c r="S3" s="37">
        <v>0.4444444444444444</v>
      </c>
      <c r="T3" s="37">
        <v>0.3854166666666667</v>
      </c>
      <c r="U3" s="37">
        <v>0.4722222222222222</v>
      </c>
      <c r="V3" s="37">
        <v>0.4305555555555556</v>
      </c>
      <c r="W3" s="37">
        <v>0.4166666666666667</v>
      </c>
      <c r="X3" s="37">
        <v>0.5</v>
      </c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>
        <v>16.71</v>
      </c>
      <c r="P7" s="44">
        <v>16.72</v>
      </c>
      <c r="Q7" s="44" t="s">
        <v>45</v>
      </c>
      <c r="R7" s="44">
        <v>16.68</v>
      </c>
      <c r="S7" s="44">
        <v>16.61</v>
      </c>
      <c r="T7" s="44" t="s">
        <v>45</v>
      </c>
      <c r="U7" s="44" t="s">
        <v>45</v>
      </c>
      <c r="V7" s="44">
        <v>16.71</v>
      </c>
      <c r="W7" s="44">
        <v>16.78</v>
      </c>
      <c r="X7" s="44">
        <v>16.9</v>
      </c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0.4</v>
      </c>
      <c r="D8" s="44">
        <v>0.15</v>
      </c>
      <c r="E8" s="44">
        <f t="shared" ref="E8:N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ref="O8:P8" si="2">abs(O6-O7)</f>
        <v>0.01</v>
      </c>
      <c r="P8" s="44">
        <f t="shared" si="2"/>
        <v>0.02</v>
      </c>
      <c r="Q8" s="44" t="s">
        <v>45</v>
      </c>
      <c r="R8" s="44">
        <f t="shared" ref="R8:S8" si="3">abs(R6-R7)</f>
        <v>0.02</v>
      </c>
      <c r="S8" s="44">
        <f t="shared" si="3"/>
        <v>0.09</v>
      </c>
      <c r="T8" s="44" t="s">
        <v>45</v>
      </c>
      <c r="U8" s="44" t="s">
        <v>45</v>
      </c>
      <c r="V8" s="44">
        <f t="shared" ref="V8:X8" si="4">abs(V6-V7)</f>
        <v>0.01</v>
      </c>
      <c r="W8" s="44">
        <f t="shared" si="4"/>
        <v>0.08</v>
      </c>
      <c r="X8" s="44">
        <f t="shared" si="4"/>
        <v>0.2</v>
      </c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0.4</v>
      </c>
      <c r="D9" s="44">
        <v>0.15</v>
      </c>
      <c r="E9" s="44">
        <f t="shared" ref="E9:N9" si="5">ABS(E6-E7)</f>
        <v>0.16</v>
      </c>
      <c r="F9" s="44">
        <f t="shared" si="5"/>
        <v>0.19</v>
      </c>
      <c r="G9" s="44">
        <f t="shared" si="5"/>
        <v>0.18</v>
      </c>
      <c r="H9" s="44">
        <f t="shared" si="5"/>
        <v>0.27</v>
      </c>
      <c r="I9" s="44">
        <f t="shared" si="5"/>
        <v>0</v>
      </c>
      <c r="J9" s="44">
        <f t="shared" si="5"/>
        <v>0.2</v>
      </c>
      <c r="K9" s="44">
        <f t="shared" si="5"/>
        <v>0.13</v>
      </c>
      <c r="L9" s="44">
        <f t="shared" si="5"/>
        <v>0.16</v>
      </c>
      <c r="M9" s="44">
        <f t="shared" si="5"/>
        <v>0.27</v>
      </c>
      <c r="N9" s="44">
        <f t="shared" si="5"/>
        <v>0.13</v>
      </c>
      <c r="O9" s="44">
        <f t="shared" ref="O9:P9" si="6">abs(O6-O7)</f>
        <v>0.01</v>
      </c>
      <c r="P9" s="44">
        <f t="shared" si="6"/>
        <v>0.02</v>
      </c>
      <c r="Q9" s="44" t="s">
        <v>45</v>
      </c>
      <c r="R9" s="44">
        <f t="shared" ref="R9:S9" si="7">abs(R6-R7)</f>
        <v>0.02</v>
      </c>
      <c r="S9" s="44">
        <f t="shared" si="7"/>
        <v>0.09</v>
      </c>
      <c r="T9" s="44" t="s">
        <v>45</v>
      </c>
      <c r="U9" s="44" t="s">
        <v>45</v>
      </c>
      <c r="V9" s="44">
        <f t="shared" ref="V9:X9" si="8">abs(V6-V7)</f>
        <v>0.01</v>
      </c>
      <c r="W9" s="44">
        <f t="shared" si="8"/>
        <v>0.08</v>
      </c>
      <c r="X9" s="44">
        <f t="shared" si="8"/>
        <v>0.2</v>
      </c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>
        <v>16.9</v>
      </c>
      <c r="K10" s="44" t="s">
        <v>45</v>
      </c>
      <c r="L10" s="44" t="s">
        <v>45</v>
      </c>
      <c r="M10" s="44">
        <v>17.0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>
        <v>7.6</v>
      </c>
      <c r="P12" s="44">
        <v>5.8</v>
      </c>
      <c r="Q12" s="44" t="s">
        <v>45</v>
      </c>
      <c r="R12" s="44">
        <v>0.5</v>
      </c>
      <c r="S12" s="44">
        <v>1.9</v>
      </c>
      <c r="T12" s="44" t="s">
        <v>45</v>
      </c>
      <c r="U12" s="44" t="s">
        <v>45</v>
      </c>
      <c r="V12" s="44">
        <v>-2.8</v>
      </c>
      <c r="W12" s="44">
        <v>2.0</v>
      </c>
      <c r="X12" s="44">
        <v>7.5</v>
      </c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>
        <v>7.3</v>
      </c>
      <c r="P13" s="44">
        <v>5.9</v>
      </c>
      <c r="Q13" s="44" t="s">
        <v>45</v>
      </c>
      <c r="R13" s="44">
        <v>0.3</v>
      </c>
      <c r="S13" s="44">
        <v>1.7</v>
      </c>
      <c r="T13" s="44" t="s">
        <v>45</v>
      </c>
      <c r="U13" s="44" t="s">
        <v>45</v>
      </c>
      <c r="V13" s="44">
        <v>-2.5</v>
      </c>
      <c r="W13" s="44">
        <v>1.2</v>
      </c>
      <c r="X13" s="44">
        <v>5.8</v>
      </c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45</v>
      </c>
      <c r="G14" s="44">
        <v>33.7</v>
      </c>
      <c r="H14" s="44">
        <v>11.7</v>
      </c>
      <c r="I14" s="44"/>
      <c r="J14" s="44" t="s">
        <v>45</v>
      </c>
      <c r="K14" s="44" t="s">
        <v>45</v>
      </c>
      <c r="L14" s="44" t="s">
        <v>45</v>
      </c>
      <c r="M14" s="44">
        <v>5.1</v>
      </c>
      <c r="N14" s="44" t="s">
        <v>45</v>
      </c>
      <c r="O14" s="44">
        <v>7.3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1.2</v>
      </c>
      <c r="X14" s="44" t="s">
        <v>45</v>
      </c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>
        <v>743.0</v>
      </c>
      <c r="P15" s="44">
        <v>742.0</v>
      </c>
      <c r="Q15" s="44" t="s">
        <v>45</v>
      </c>
      <c r="R15" s="44">
        <v>755.0</v>
      </c>
      <c r="S15" s="44">
        <v>743.0</v>
      </c>
      <c r="T15" s="44" t="s">
        <v>45</v>
      </c>
      <c r="U15" s="44" t="s">
        <v>45</v>
      </c>
      <c r="V15" s="44">
        <v>763.0</v>
      </c>
      <c r="W15" s="44">
        <v>745.0</v>
      </c>
      <c r="X15" s="44">
        <v>754.0</v>
      </c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>
        <v>741.0</v>
      </c>
      <c r="P16" s="44">
        <v>741.7</v>
      </c>
      <c r="Q16" s="44" t="s">
        <v>45</v>
      </c>
      <c r="R16" s="44">
        <v>750.2</v>
      </c>
      <c r="S16" s="44">
        <v>747.4</v>
      </c>
      <c r="T16" s="44" t="s">
        <v>45</v>
      </c>
      <c r="U16" s="44" t="s">
        <v>45</v>
      </c>
      <c r="V16" s="44">
        <v>761.2</v>
      </c>
      <c r="W16" s="44">
        <v>745.0</v>
      </c>
      <c r="X16" s="44">
        <v>753.0</v>
      </c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>
        <v>748.5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>
        <v>750.0</v>
      </c>
      <c r="S17" s="44">
        <v>747.0</v>
      </c>
      <c r="T17" s="44" t="s">
        <v>45</v>
      </c>
      <c r="U17" s="44" t="s">
        <v>45</v>
      </c>
      <c r="V17" s="44">
        <v>762.0</v>
      </c>
      <c r="W17" s="44" t="s">
        <v>45</v>
      </c>
      <c r="X17" s="44" t="s">
        <v>45</v>
      </c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>
        <v>0.4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0.5</v>
      </c>
      <c r="W19" s="44">
        <v>0.4</v>
      </c>
      <c r="X19" s="44">
        <v>0.4</v>
      </c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 t="s">
        <v>45</v>
      </c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>
        <v>0.806</v>
      </c>
      <c r="P22" s="47">
        <v>0.808</v>
      </c>
      <c r="Q22" s="47">
        <v>0.811</v>
      </c>
      <c r="R22" s="47">
        <v>0.81</v>
      </c>
      <c r="S22" s="47">
        <v>0.806</v>
      </c>
      <c r="T22" s="47">
        <v>0.811</v>
      </c>
      <c r="U22" s="47">
        <v>0.81</v>
      </c>
      <c r="V22" s="47">
        <v>0.809</v>
      </c>
      <c r="W22" s="47">
        <v>0.812</v>
      </c>
      <c r="X22" s="47" t="s">
        <v>65</v>
      </c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>
        <v>0.802</v>
      </c>
      <c r="S23" s="44">
        <v>0.802</v>
      </c>
      <c r="T23" s="44">
        <v>0.802</v>
      </c>
      <c r="U23" s="44">
        <v>0.802</v>
      </c>
      <c r="V23" s="44">
        <v>0.802</v>
      </c>
      <c r="W23" s="44">
        <v>0.802</v>
      </c>
      <c r="X23" s="44">
        <v>0.802</v>
      </c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9">ABS(E22-E23)</f>
        <v>0.001</v>
      </c>
      <c r="F24" s="47">
        <f t="shared" si="9"/>
        <v>0.002</v>
      </c>
      <c r="G24" s="47">
        <f t="shared" si="9"/>
        <v>0.001</v>
      </c>
      <c r="H24" s="47">
        <f t="shared" si="9"/>
        <v>0.001</v>
      </c>
      <c r="I24" s="47">
        <f t="shared" si="9"/>
        <v>0.001</v>
      </c>
      <c r="J24" s="47">
        <f t="shared" si="9"/>
        <v>0.003</v>
      </c>
      <c r="K24" s="47">
        <f t="shared" si="9"/>
        <v>0.001</v>
      </c>
      <c r="L24" s="47">
        <f t="shared" si="9"/>
        <v>0</v>
      </c>
      <c r="M24" s="47">
        <f t="shared" si="9"/>
        <v>0.002</v>
      </c>
      <c r="N24" s="47">
        <f t="shared" si="9"/>
        <v>0.005</v>
      </c>
      <c r="O24" s="47">
        <f t="shared" ref="O24:W24" si="10">O22-O23</f>
        <v>0.004</v>
      </c>
      <c r="P24" s="47">
        <f t="shared" si="10"/>
        <v>0.006</v>
      </c>
      <c r="Q24" s="47">
        <f t="shared" si="10"/>
        <v>0.009</v>
      </c>
      <c r="R24" s="47">
        <f t="shared" si="10"/>
        <v>0.008</v>
      </c>
      <c r="S24" s="47">
        <f t="shared" si="10"/>
        <v>0.004</v>
      </c>
      <c r="T24" s="47">
        <f t="shared" si="10"/>
        <v>0.009</v>
      </c>
      <c r="U24" s="47">
        <f t="shared" si="10"/>
        <v>0.008</v>
      </c>
      <c r="V24" s="47">
        <f t="shared" si="10"/>
        <v>0.007</v>
      </c>
      <c r="W24" s="47">
        <f t="shared" si="10"/>
        <v>0.01</v>
      </c>
      <c r="X24" s="47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W25" si="11">(E22-E23)/E23</f>
        <v>-0.001246882793</v>
      </c>
      <c r="F25" s="50">
        <f t="shared" si="11"/>
        <v>-0.002493765586</v>
      </c>
      <c r="G25" s="50">
        <f t="shared" si="11"/>
        <v>-0.001246882793</v>
      </c>
      <c r="H25" s="50">
        <f t="shared" si="11"/>
        <v>0.001246882793</v>
      </c>
      <c r="I25" s="50">
        <f t="shared" si="11"/>
        <v>0.001246882793</v>
      </c>
      <c r="J25" s="50">
        <f t="shared" si="11"/>
        <v>0.003740648379</v>
      </c>
      <c r="K25" s="50">
        <f t="shared" si="11"/>
        <v>-0.001246882793</v>
      </c>
      <c r="L25" s="50">
        <f t="shared" si="11"/>
        <v>0</v>
      </c>
      <c r="M25" s="50">
        <f t="shared" si="11"/>
        <v>0.002493765586</v>
      </c>
      <c r="N25" s="50">
        <f t="shared" si="11"/>
        <v>0.006234413965</v>
      </c>
      <c r="O25" s="50">
        <f t="shared" si="11"/>
        <v>0.004987531172</v>
      </c>
      <c r="P25" s="50">
        <f t="shared" si="11"/>
        <v>0.007481296758</v>
      </c>
      <c r="Q25" s="50">
        <f t="shared" si="11"/>
        <v>0.01122194514</v>
      </c>
      <c r="R25" s="50">
        <f t="shared" si="11"/>
        <v>0.009975062344</v>
      </c>
      <c r="S25" s="50">
        <f t="shared" si="11"/>
        <v>0.004987531172</v>
      </c>
      <c r="T25" s="50">
        <f t="shared" si="11"/>
        <v>0.01122194514</v>
      </c>
      <c r="U25" s="50">
        <f t="shared" si="11"/>
        <v>0.009975062344</v>
      </c>
      <c r="V25" s="50">
        <f t="shared" si="11"/>
        <v>0.008728179551</v>
      </c>
      <c r="W25" s="50">
        <f t="shared" si="11"/>
        <v>0.01246882793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142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113</v>
      </c>
      <c r="E33" s="38" t="s">
        <v>78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52">
        <v>1.0</v>
      </c>
      <c r="P35" s="38" t="s">
        <v>147</v>
      </c>
      <c r="Q35" s="52">
        <v>0.6</v>
      </c>
      <c r="R35" s="52">
        <v>0.5</v>
      </c>
      <c r="S35" s="52">
        <v>0.4</v>
      </c>
      <c r="T35" s="52">
        <v>0.3</v>
      </c>
      <c r="U35" s="52">
        <v>1.0</v>
      </c>
      <c r="V35" s="52">
        <v>0.8</v>
      </c>
      <c r="W35" s="52">
        <v>0.6</v>
      </c>
      <c r="X35" s="52">
        <v>0.3</v>
      </c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86</v>
      </c>
      <c r="EH35" s="38" t="s">
        <v>87</v>
      </c>
      <c r="EI35" s="52">
        <v>1.0</v>
      </c>
      <c r="EJ35" s="38" t="s">
        <v>88</v>
      </c>
      <c r="EK35" s="52">
        <v>0.6</v>
      </c>
      <c r="EL35" s="38" t="s">
        <v>89</v>
      </c>
      <c r="EM35" s="52">
        <v>0.25</v>
      </c>
      <c r="EN35" s="52">
        <v>1.0</v>
      </c>
    </row>
    <row r="36">
      <c r="A36" s="38" t="s">
        <v>90</v>
      </c>
      <c r="B36" s="36"/>
      <c r="C36" s="38" t="s">
        <v>91</v>
      </c>
      <c r="D36" s="38" t="s">
        <v>91</v>
      </c>
      <c r="E36" s="38" t="s">
        <v>91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92</v>
      </c>
      <c r="EG36" s="38" t="s">
        <v>93</v>
      </c>
      <c r="EH36" s="38" t="s">
        <v>94</v>
      </c>
      <c r="EI36" s="38" t="s">
        <v>95</v>
      </c>
      <c r="EJ36" s="38" t="s">
        <v>96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97</v>
      </c>
      <c r="B37" s="36"/>
      <c r="C37" s="38" t="s">
        <v>98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99</v>
      </c>
      <c r="EE37" s="38" t="s">
        <v>42</v>
      </c>
      <c r="EF37" s="38" t="s">
        <v>99</v>
      </c>
      <c r="EG37" s="38" t="s">
        <v>42</v>
      </c>
      <c r="EH37" s="38" t="s">
        <v>99</v>
      </c>
      <c r="EI37" s="38" t="s">
        <v>99</v>
      </c>
      <c r="EJ37" s="38" t="s">
        <v>99</v>
      </c>
      <c r="EK37" s="38" t="s">
        <v>99</v>
      </c>
      <c r="EL37" s="38" t="s">
        <v>99</v>
      </c>
      <c r="EM37" s="38" t="s">
        <v>99</v>
      </c>
      <c r="EN37" s="38" t="s">
        <v>99</v>
      </c>
    </row>
    <row r="38">
      <c r="A38" s="38" t="s">
        <v>100</v>
      </c>
      <c r="B38" s="36"/>
      <c r="C38" s="38" t="s">
        <v>98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99</v>
      </c>
      <c r="EE38" s="38" t="s">
        <v>42</v>
      </c>
      <c r="EF38" s="38" t="s">
        <v>99</v>
      </c>
      <c r="EG38" s="38" t="s">
        <v>42</v>
      </c>
      <c r="EH38" s="38" t="s">
        <v>99</v>
      </c>
      <c r="EI38" s="38" t="s">
        <v>99</v>
      </c>
      <c r="EJ38" s="38" t="s">
        <v>99</v>
      </c>
      <c r="EK38" s="38" t="s">
        <v>99</v>
      </c>
      <c r="EL38" s="38" t="s">
        <v>99</v>
      </c>
      <c r="EM38" s="38" t="s">
        <v>99</v>
      </c>
      <c r="EN38" s="38" t="s">
        <v>99</v>
      </c>
    </row>
    <row r="39">
      <c r="A39" s="38" t="s">
        <v>101</v>
      </c>
      <c r="B39" s="36"/>
      <c r="C39" s="38" t="s">
        <v>98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99</v>
      </c>
      <c r="EE39" s="38" t="s">
        <v>42</v>
      </c>
      <c r="EF39" s="38" t="s">
        <v>99</v>
      </c>
      <c r="EG39" s="38" t="s">
        <v>42</v>
      </c>
      <c r="EH39" s="38" t="s">
        <v>99</v>
      </c>
      <c r="EI39" s="38" t="s">
        <v>99</v>
      </c>
      <c r="EJ39" s="38" t="s">
        <v>99</v>
      </c>
      <c r="EK39" s="38" t="s">
        <v>99</v>
      </c>
      <c r="EL39" s="38" t="s">
        <v>99</v>
      </c>
      <c r="EM39" s="38" t="s">
        <v>99</v>
      </c>
      <c r="EN39" s="38" t="s">
        <v>99</v>
      </c>
    </row>
    <row r="40">
      <c r="A40" s="38" t="s">
        <v>102</v>
      </c>
      <c r="B40" s="36"/>
      <c r="C40" s="38" t="s">
        <v>98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99</v>
      </c>
      <c r="EE40" s="38" t="s">
        <v>42</v>
      </c>
      <c r="EF40" s="38" t="s">
        <v>99</v>
      </c>
      <c r="EG40" s="38" t="s">
        <v>42</v>
      </c>
      <c r="EH40" s="38" t="s">
        <v>99</v>
      </c>
      <c r="EI40" s="38" t="s">
        <v>99</v>
      </c>
      <c r="EJ40" s="38" t="s">
        <v>99</v>
      </c>
      <c r="EK40" s="38" t="s">
        <v>99</v>
      </c>
      <c r="EL40" s="38" t="s">
        <v>99</v>
      </c>
      <c r="EM40" s="38" t="s">
        <v>99</v>
      </c>
      <c r="EN40" s="38" t="s">
        <v>99</v>
      </c>
    </row>
    <row r="41">
      <c r="A41" s="38" t="s">
        <v>103</v>
      </c>
      <c r="B41" s="36"/>
      <c r="C41" s="53" t="s">
        <v>104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105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106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78</v>
      </c>
      <c r="V43" s="38" t="s">
        <v>40</v>
      </c>
      <c r="W43" s="38" t="s">
        <v>40</v>
      </c>
      <c r="X43" s="38" t="s">
        <v>40</v>
      </c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107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108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109</v>
      </c>
      <c r="B46" s="36"/>
      <c r="C46" s="38" t="s">
        <v>113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79</v>
      </c>
      <c r="I46" s="38" t="s">
        <v>45</v>
      </c>
      <c r="J46" s="38" t="s">
        <v>45</v>
      </c>
      <c r="K46" s="38" t="s">
        <v>45</v>
      </c>
      <c r="L46" s="38" t="s">
        <v>40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111</v>
      </c>
    </row>
    <row r="47">
      <c r="A47" s="38" t="s">
        <v>112</v>
      </c>
      <c r="B47" s="36"/>
      <c r="C47" s="38" t="s">
        <v>113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78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99</v>
      </c>
    </row>
    <row r="48">
      <c r="A48" s="38" t="s">
        <v>114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40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115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40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40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116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117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118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119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120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>
        <v>25.7</v>
      </c>
      <c r="P54" s="57">
        <v>24.5</v>
      </c>
      <c r="Q54" s="57">
        <v>20.69</v>
      </c>
      <c r="R54" s="57">
        <v>17.83</v>
      </c>
      <c r="S54" s="57">
        <v>18.56</v>
      </c>
      <c r="T54" s="57" t="s">
        <v>45</v>
      </c>
      <c r="U54" s="57">
        <v>25.58</v>
      </c>
      <c r="V54" s="57">
        <v>16.94</v>
      </c>
      <c r="W54" s="57">
        <v>18.9</v>
      </c>
      <c r="X54" s="57">
        <v>27.8</v>
      </c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121</v>
      </c>
      <c r="EE54" s="57" t="s">
        <v>42</v>
      </c>
      <c r="EF54" s="57" t="s">
        <v>121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122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123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124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125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126</v>
      </c>
    </row>
    <row r="58">
      <c r="A58" s="46" t="s">
        <v>127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128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129</v>
      </c>
      <c r="EA59" s="57" t="s">
        <v>129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130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131</v>
      </c>
      <c r="B60" s="36"/>
      <c r="C60" s="38" t="s">
        <v>132</v>
      </c>
      <c r="D60" s="38" t="s">
        <v>133</v>
      </c>
      <c r="E60" s="38" t="s">
        <v>133</v>
      </c>
      <c r="F60" s="38" t="s">
        <v>133</v>
      </c>
      <c r="G60" s="38" t="s">
        <v>133</v>
      </c>
      <c r="H60" s="38" t="s">
        <v>133</v>
      </c>
      <c r="I60" s="38" t="s">
        <v>133</v>
      </c>
      <c r="J60" s="38" t="s">
        <v>133</v>
      </c>
      <c r="K60" s="38" t="s">
        <v>133</v>
      </c>
      <c r="L60" s="38" t="s">
        <v>133</v>
      </c>
      <c r="M60" s="38" t="s">
        <v>133</v>
      </c>
      <c r="N60" s="38" t="s">
        <v>133</v>
      </c>
      <c r="O60" s="38" t="s">
        <v>133</v>
      </c>
      <c r="P60" s="38" t="s">
        <v>133</v>
      </c>
      <c r="Q60" s="38" t="s">
        <v>133</v>
      </c>
      <c r="R60" s="38" t="s">
        <v>133</v>
      </c>
      <c r="S60" s="38" t="s">
        <v>133</v>
      </c>
      <c r="T60" s="38" t="s">
        <v>133</v>
      </c>
      <c r="U60" s="38" t="s">
        <v>133</v>
      </c>
      <c r="V60" s="38" t="s">
        <v>133</v>
      </c>
      <c r="W60" s="38" t="s">
        <v>133</v>
      </c>
      <c r="X60" s="38" t="s">
        <v>133</v>
      </c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134</v>
      </c>
      <c r="EA60" s="38" t="s">
        <v>135</v>
      </c>
      <c r="EB60" s="38" t="s">
        <v>136</v>
      </c>
      <c r="EC60" s="38" t="s">
        <v>135</v>
      </c>
      <c r="ED60" s="38" t="s">
        <v>137</v>
      </c>
      <c r="EE60" s="38" t="s">
        <v>135</v>
      </c>
      <c r="EF60" s="38" t="s">
        <v>137</v>
      </c>
      <c r="EG60" s="38" t="s">
        <v>134</v>
      </c>
      <c r="EH60" s="38" t="s">
        <v>134</v>
      </c>
      <c r="EI60" s="38" t="s">
        <v>134</v>
      </c>
      <c r="EJ60" s="38" t="s">
        <v>134</v>
      </c>
      <c r="EK60" s="38" t="s">
        <v>134</v>
      </c>
      <c r="EL60" s="38" t="s">
        <v>134</v>
      </c>
      <c r="EM60" s="38" t="s">
        <v>134</v>
      </c>
      <c r="EN60" s="38" t="s">
        <v>132</v>
      </c>
    </row>
    <row r="61">
      <c r="A61" s="35" t="s">
        <v>138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7">
        <v>0.53125</v>
      </c>
      <c r="P61" s="37">
        <v>0.5</v>
      </c>
      <c r="Q61" s="37">
        <v>0.5208333333333334</v>
      </c>
      <c r="R61" s="37">
        <v>0.4965277777777778</v>
      </c>
      <c r="S61" s="37">
        <v>0.4548611111111111</v>
      </c>
      <c r="T61" s="37">
        <v>0.3923611111111111</v>
      </c>
      <c r="U61" s="37">
        <v>0.4895833333333333</v>
      </c>
      <c r="V61" s="37">
        <v>0.4409722222222222</v>
      </c>
      <c r="W61" s="37">
        <v>0.4236111111111111</v>
      </c>
      <c r="X61" s="37">
        <v>0.5069444444444444</v>
      </c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139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148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149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7">
        <v>0.4861111111111111</v>
      </c>
      <c r="P3" s="37">
        <v>0.5</v>
      </c>
      <c r="Q3" s="37">
        <v>0.5208333333333334</v>
      </c>
      <c r="R3" s="37">
        <v>0.5</v>
      </c>
      <c r="S3" s="37">
        <v>0.46875</v>
      </c>
      <c r="T3" s="37">
        <v>0.3958333333333333</v>
      </c>
      <c r="U3" s="37">
        <v>0.5</v>
      </c>
      <c r="V3" s="37">
        <v>0.4479166666666667</v>
      </c>
      <c r="W3" s="37">
        <v>0.4236111111111111</v>
      </c>
      <c r="X3" s="37">
        <v>0.5</v>
      </c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>
        <v>16.56</v>
      </c>
      <c r="P7" s="44">
        <v>16.79</v>
      </c>
      <c r="Q7" s="44" t="s">
        <v>45</v>
      </c>
      <c r="R7" s="44">
        <v>16.67</v>
      </c>
      <c r="S7" s="44">
        <v>16.8</v>
      </c>
      <c r="T7" s="44" t="s">
        <v>45</v>
      </c>
      <c r="U7" s="44" t="s">
        <v>45</v>
      </c>
      <c r="V7" s="44">
        <v>16.79</v>
      </c>
      <c r="W7" s="44">
        <v>16.82</v>
      </c>
      <c r="X7" s="44">
        <v>16.92</v>
      </c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f>D7-D6</f>
        <v>0.12</v>
      </c>
      <c r="E8" s="44">
        <f t="shared" ref="E8:N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ref="O8:P8" si="2">abs(O6-O7)</f>
        <v>0.14</v>
      </c>
      <c r="P8" s="44">
        <f t="shared" si="2"/>
        <v>0.09</v>
      </c>
      <c r="Q8" s="44" t="s">
        <v>45</v>
      </c>
      <c r="R8" s="44">
        <f t="shared" ref="R8:S8" si="3">abs(R6-R7)</f>
        <v>0.03</v>
      </c>
      <c r="S8" s="44">
        <f t="shared" si="3"/>
        <v>0.1</v>
      </c>
      <c r="T8" s="44" t="s">
        <v>45</v>
      </c>
      <c r="U8" s="44" t="s">
        <v>45</v>
      </c>
      <c r="V8" s="44">
        <f t="shared" ref="V8:X8" si="4">abs(V6-V7)</f>
        <v>0.09</v>
      </c>
      <c r="W8" s="44">
        <f t="shared" si="4"/>
        <v>0.12</v>
      </c>
      <c r="X8" s="44">
        <f t="shared" si="4"/>
        <v>0.22</v>
      </c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0.12</v>
      </c>
      <c r="E9" s="44">
        <f t="shared" ref="E9:N9" si="5">ABS(E6-E7)</f>
        <v>0.26</v>
      </c>
      <c r="F9" s="44">
        <f t="shared" si="5"/>
        <v>0.14</v>
      </c>
      <c r="G9" s="44">
        <f t="shared" si="5"/>
        <v>0.17</v>
      </c>
      <c r="H9" s="44">
        <f t="shared" si="5"/>
        <v>0.09</v>
      </c>
      <c r="I9" s="44">
        <f t="shared" si="5"/>
        <v>0</v>
      </c>
      <c r="J9" s="44">
        <f t="shared" si="5"/>
        <v>0.13</v>
      </c>
      <c r="K9" s="44">
        <f t="shared" si="5"/>
        <v>0.08</v>
      </c>
      <c r="L9" s="44">
        <f t="shared" si="5"/>
        <v>0.05</v>
      </c>
      <c r="M9" s="44">
        <f t="shared" si="5"/>
        <v>0.09</v>
      </c>
      <c r="N9" s="44">
        <f t="shared" si="5"/>
        <v>0.05</v>
      </c>
      <c r="O9" s="44">
        <f t="shared" ref="O9:P9" si="6">abs(O6-O7)</f>
        <v>0.14</v>
      </c>
      <c r="P9" s="44">
        <f t="shared" si="6"/>
        <v>0.09</v>
      </c>
      <c r="Q9" s="44" t="s">
        <v>45</v>
      </c>
      <c r="R9" s="44">
        <f t="shared" ref="R9:S9" si="7">abs(R6-R7)</f>
        <v>0.03</v>
      </c>
      <c r="S9" s="44">
        <f t="shared" si="7"/>
        <v>0.1</v>
      </c>
      <c r="T9" s="44" t="s">
        <v>45</v>
      </c>
      <c r="U9" s="44" t="s">
        <v>45</v>
      </c>
      <c r="V9" s="44">
        <f t="shared" ref="V9:X9" si="8">abs(V6-V7)</f>
        <v>0.09</v>
      </c>
      <c r="W9" s="44">
        <f t="shared" si="8"/>
        <v>0.12</v>
      </c>
      <c r="X9" s="44">
        <f t="shared" si="8"/>
        <v>0.22</v>
      </c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>
        <v>7.0</v>
      </c>
      <c r="P12" s="44">
        <v>6.2</v>
      </c>
      <c r="Q12" s="44" t="s">
        <v>45</v>
      </c>
      <c r="R12" s="44">
        <v>0.8</v>
      </c>
      <c r="S12" s="44">
        <v>1.7</v>
      </c>
      <c r="T12" s="44" t="s">
        <v>45</v>
      </c>
      <c r="U12" s="44" t="s">
        <v>45</v>
      </c>
      <c r="V12" s="44">
        <v>-2.5</v>
      </c>
      <c r="W12" s="44">
        <v>2.1</v>
      </c>
      <c r="X12" s="44">
        <v>6.7</v>
      </c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>
        <v>6.8</v>
      </c>
      <c r="P13" s="44">
        <v>6.5</v>
      </c>
      <c r="Q13" s="44" t="s">
        <v>45</v>
      </c>
      <c r="R13" s="44">
        <v>0.5</v>
      </c>
      <c r="S13" s="44">
        <v>1.7</v>
      </c>
      <c r="T13" s="44" t="s">
        <v>45</v>
      </c>
      <c r="U13" s="44" t="s">
        <v>45</v>
      </c>
      <c r="V13" s="44">
        <v>-2.9</v>
      </c>
      <c r="W13" s="44">
        <v>1.6</v>
      </c>
      <c r="X13" s="44">
        <v>6.3</v>
      </c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45</v>
      </c>
      <c r="G14" s="44">
        <v>34.4</v>
      </c>
      <c r="H14" s="44">
        <v>9.5</v>
      </c>
      <c r="I14" s="44"/>
      <c r="J14" s="44" t="s">
        <v>45</v>
      </c>
      <c r="K14" s="44" t="s">
        <v>45</v>
      </c>
      <c r="L14" s="44" t="s">
        <v>45</v>
      </c>
      <c r="M14" s="44">
        <v>6.3</v>
      </c>
      <c r="N14" s="44">
        <v>8.6</v>
      </c>
      <c r="O14" s="44" t="s">
        <v>45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1.6</v>
      </c>
      <c r="X14" s="44" t="s">
        <v>45</v>
      </c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747.7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747.0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>
        <v>0.3</v>
      </c>
      <c r="P19" s="44">
        <v>0.3</v>
      </c>
      <c r="Q19" s="44" t="s">
        <v>45</v>
      </c>
      <c r="R19" s="44">
        <v>0.4</v>
      </c>
      <c r="S19" s="44">
        <v>0.4</v>
      </c>
      <c r="T19" s="44" t="s">
        <v>45</v>
      </c>
      <c r="U19" s="44" t="s">
        <v>45</v>
      </c>
      <c r="V19" s="44">
        <v>0.5</v>
      </c>
      <c r="W19" s="44">
        <v>0.3</v>
      </c>
      <c r="X19" s="44">
        <v>0.5</v>
      </c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>
        <v>0.855</v>
      </c>
      <c r="P22" s="47">
        <v>0.857</v>
      </c>
      <c r="Q22" s="47">
        <v>0.86</v>
      </c>
      <c r="R22" s="47">
        <v>0.855</v>
      </c>
      <c r="S22" s="47">
        <v>0.871</v>
      </c>
      <c r="T22" s="47" t="s">
        <v>45</v>
      </c>
      <c r="U22" s="47">
        <v>0.85</v>
      </c>
      <c r="V22" s="47">
        <v>0.875</v>
      </c>
      <c r="W22" s="47">
        <v>0.854</v>
      </c>
      <c r="X22" s="47" t="s">
        <v>65</v>
      </c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>
        <v>0.843</v>
      </c>
      <c r="R23" s="44">
        <v>0.843</v>
      </c>
      <c r="S23" s="44">
        <v>0.843</v>
      </c>
      <c r="T23" s="44">
        <v>0.843</v>
      </c>
      <c r="U23" s="44">
        <v>0.843</v>
      </c>
      <c r="V23" s="44">
        <v>0.843</v>
      </c>
      <c r="W23" s="44">
        <v>0.843</v>
      </c>
      <c r="X23" s="44">
        <v>0.843</v>
      </c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9">ABS(E22-E23)</f>
        <v>0.005</v>
      </c>
      <c r="F24" s="47">
        <f t="shared" si="9"/>
        <v>0.009</v>
      </c>
      <c r="G24" s="47">
        <f t="shared" si="9"/>
        <v>0.008</v>
      </c>
      <c r="H24" s="47">
        <f t="shared" si="9"/>
        <v>0.006</v>
      </c>
      <c r="I24" s="47">
        <f t="shared" si="9"/>
        <v>0.007</v>
      </c>
      <c r="J24" s="47">
        <f t="shared" si="9"/>
        <v>0.006</v>
      </c>
      <c r="K24" s="47">
        <f t="shared" si="9"/>
        <v>0.012</v>
      </c>
      <c r="L24" s="47">
        <f t="shared" si="9"/>
        <v>0.012</v>
      </c>
      <c r="M24" s="47">
        <f t="shared" si="9"/>
        <v>0.022</v>
      </c>
      <c r="N24" s="47">
        <f t="shared" si="9"/>
        <v>0.016</v>
      </c>
      <c r="O24" s="47">
        <f t="shared" ref="O24:S24" si="10">O22-O23</f>
        <v>0.012</v>
      </c>
      <c r="P24" s="47">
        <f t="shared" si="10"/>
        <v>0.014</v>
      </c>
      <c r="Q24" s="47">
        <f t="shared" si="10"/>
        <v>0.017</v>
      </c>
      <c r="R24" s="47">
        <f t="shared" si="10"/>
        <v>0.012</v>
      </c>
      <c r="S24" s="47">
        <f t="shared" si="10"/>
        <v>0.028</v>
      </c>
      <c r="T24" s="47" t="s">
        <v>45</v>
      </c>
      <c r="U24" s="47">
        <f t="shared" ref="U24:W24" si="11">U22-U23</f>
        <v>0.007</v>
      </c>
      <c r="V24" s="47">
        <f t="shared" si="11"/>
        <v>0.032</v>
      </c>
      <c r="W24" s="47">
        <f t="shared" si="11"/>
        <v>0.011</v>
      </c>
      <c r="X24" s="47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S25" si="12">(E22-E23)/E23</f>
        <v>0.005931198102</v>
      </c>
      <c r="F25" s="50">
        <f t="shared" si="12"/>
        <v>0.01067615658</v>
      </c>
      <c r="G25" s="50">
        <f t="shared" si="12"/>
        <v>0.009489916963</v>
      </c>
      <c r="H25" s="50">
        <f t="shared" si="12"/>
        <v>0.007117437722</v>
      </c>
      <c r="I25" s="50">
        <f t="shared" si="12"/>
        <v>0.008303677343</v>
      </c>
      <c r="J25" s="50">
        <f t="shared" si="12"/>
        <v>0.007117437722</v>
      </c>
      <c r="K25" s="50">
        <f t="shared" si="12"/>
        <v>0.01423487544</v>
      </c>
      <c r="L25" s="50">
        <f t="shared" si="12"/>
        <v>0.01423487544</v>
      </c>
      <c r="M25" s="50">
        <f t="shared" si="12"/>
        <v>-0.02609727165</v>
      </c>
      <c r="N25" s="50">
        <f t="shared" si="12"/>
        <v>0.01897983393</v>
      </c>
      <c r="O25" s="50">
        <f t="shared" si="12"/>
        <v>0.01423487544</v>
      </c>
      <c r="P25" s="50">
        <f t="shared" si="12"/>
        <v>0.01660735469</v>
      </c>
      <c r="Q25" s="50">
        <f t="shared" si="12"/>
        <v>0.02016607355</v>
      </c>
      <c r="R25" s="50">
        <f t="shared" si="12"/>
        <v>0.01423487544</v>
      </c>
      <c r="S25" s="50">
        <f t="shared" si="12"/>
        <v>0.03321470937</v>
      </c>
      <c r="T25" s="44" t="s">
        <v>45</v>
      </c>
      <c r="U25" s="50">
        <f t="shared" ref="U25:W25" si="13">(U22-U23)/U23</f>
        <v>0.008303677343</v>
      </c>
      <c r="V25" s="50">
        <f t="shared" si="13"/>
        <v>0.03795966785</v>
      </c>
      <c r="W25" s="50">
        <f t="shared" si="13"/>
        <v>0.01304863582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142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142</v>
      </c>
      <c r="L27" s="38" t="s">
        <v>40</v>
      </c>
      <c r="M27" s="38" t="s">
        <v>142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52">
        <v>0.5</v>
      </c>
      <c r="P35" s="52">
        <v>0.4</v>
      </c>
      <c r="Q35" s="52">
        <v>1.0</v>
      </c>
      <c r="R35" s="52">
        <v>0.9</v>
      </c>
      <c r="S35" s="52">
        <v>0.9</v>
      </c>
      <c r="T35" s="52">
        <v>0.8</v>
      </c>
      <c r="U35" s="52">
        <v>0.6</v>
      </c>
      <c r="V35" s="38" t="s">
        <v>150</v>
      </c>
      <c r="W35" s="52">
        <v>0.2</v>
      </c>
      <c r="X35" s="52">
        <v>0.9</v>
      </c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86</v>
      </c>
      <c r="EH35" s="38" t="s">
        <v>87</v>
      </c>
      <c r="EI35" s="52">
        <v>1.0</v>
      </c>
      <c r="EJ35" s="38" t="s">
        <v>88</v>
      </c>
      <c r="EK35" s="52">
        <v>0.6</v>
      </c>
      <c r="EL35" s="38" t="s">
        <v>89</v>
      </c>
      <c r="EM35" s="52">
        <v>0.25</v>
      </c>
      <c r="EN35" s="52">
        <v>1.0</v>
      </c>
    </row>
    <row r="36">
      <c r="A36" s="38" t="s">
        <v>90</v>
      </c>
      <c r="B36" s="36"/>
      <c r="C36" s="38" t="s">
        <v>91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92</v>
      </c>
      <c r="EG36" s="38" t="s">
        <v>93</v>
      </c>
      <c r="EH36" s="38" t="s">
        <v>94</v>
      </c>
      <c r="EI36" s="38" t="s">
        <v>95</v>
      </c>
      <c r="EJ36" s="38" t="s">
        <v>96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97</v>
      </c>
      <c r="B37" s="36"/>
      <c r="C37" s="38" t="s">
        <v>98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78</v>
      </c>
      <c r="V37" s="38" t="s">
        <v>40</v>
      </c>
      <c r="W37" s="38" t="s">
        <v>78</v>
      </c>
      <c r="X37" s="38" t="s">
        <v>40</v>
      </c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99</v>
      </c>
      <c r="EE37" s="38" t="s">
        <v>42</v>
      </c>
      <c r="EF37" s="38" t="s">
        <v>99</v>
      </c>
      <c r="EG37" s="38" t="s">
        <v>42</v>
      </c>
      <c r="EH37" s="38" t="s">
        <v>99</v>
      </c>
      <c r="EI37" s="38" t="s">
        <v>99</v>
      </c>
      <c r="EJ37" s="38" t="s">
        <v>99</v>
      </c>
      <c r="EK37" s="38" t="s">
        <v>99</v>
      </c>
      <c r="EL37" s="38" t="s">
        <v>99</v>
      </c>
      <c r="EM37" s="38" t="s">
        <v>99</v>
      </c>
      <c r="EN37" s="38" t="s">
        <v>99</v>
      </c>
    </row>
    <row r="38">
      <c r="A38" s="38" t="s">
        <v>100</v>
      </c>
      <c r="B38" s="36"/>
      <c r="C38" s="38" t="s">
        <v>98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78</v>
      </c>
      <c r="V38" s="38" t="s">
        <v>40</v>
      </c>
      <c r="W38" s="38" t="s">
        <v>78</v>
      </c>
      <c r="X38" s="38" t="s">
        <v>40</v>
      </c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99</v>
      </c>
      <c r="EE38" s="38" t="s">
        <v>42</v>
      </c>
      <c r="EF38" s="38" t="s">
        <v>99</v>
      </c>
      <c r="EG38" s="38" t="s">
        <v>42</v>
      </c>
      <c r="EH38" s="38" t="s">
        <v>99</v>
      </c>
      <c r="EI38" s="38" t="s">
        <v>99</v>
      </c>
      <c r="EJ38" s="38" t="s">
        <v>99</v>
      </c>
      <c r="EK38" s="38" t="s">
        <v>99</v>
      </c>
      <c r="EL38" s="38" t="s">
        <v>99</v>
      </c>
      <c r="EM38" s="38" t="s">
        <v>99</v>
      </c>
      <c r="EN38" s="38" t="s">
        <v>99</v>
      </c>
    </row>
    <row r="39">
      <c r="A39" s="38" t="s">
        <v>101</v>
      </c>
      <c r="B39" s="36"/>
      <c r="C39" s="38" t="s">
        <v>98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78</v>
      </c>
      <c r="V39" s="38" t="s">
        <v>40</v>
      </c>
      <c r="W39" s="38" t="s">
        <v>78</v>
      </c>
      <c r="X39" s="38" t="s">
        <v>40</v>
      </c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99</v>
      </c>
      <c r="EE39" s="38" t="s">
        <v>42</v>
      </c>
      <c r="EF39" s="38" t="s">
        <v>99</v>
      </c>
      <c r="EG39" s="38" t="s">
        <v>42</v>
      </c>
      <c r="EH39" s="38" t="s">
        <v>99</v>
      </c>
      <c r="EI39" s="38" t="s">
        <v>99</v>
      </c>
      <c r="EJ39" s="38" t="s">
        <v>99</v>
      </c>
      <c r="EK39" s="38" t="s">
        <v>99</v>
      </c>
      <c r="EL39" s="38" t="s">
        <v>99</v>
      </c>
      <c r="EM39" s="38" t="s">
        <v>99</v>
      </c>
      <c r="EN39" s="38" t="s">
        <v>99</v>
      </c>
    </row>
    <row r="40">
      <c r="A40" s="38" t="s">
        <v>102</v>
      </c>
      <c r="B40" s="36"/>
      <c r="C40" s="38" t="s">
        <v>98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78</v>
      </c>
      <c r="V40" s="38" t="s">
        <v>40</v>
      </c>
      <c r="W40" s="38" t="s">
        <v>78</v>
      </c>
      <c r="X40" s="38" t="s">
        <v>40</v>
      </c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99</v>
      </c>
      <c r="EE40" s="38" t="s">
        <v>42</v>
      </c>
      <c r="EF40" s="38" t="s">
        <v>99</v>
      </c>
      <c r="EG40" s="38" t="s">
        <v>42</v>
      </c>
      <c r="EH40" s="38" t="s">
        <v>99</v>
      </c>
      <c r="EI40" s="38" t="s">
        <v>99</v>
      </c>
      <c r="EJ40" s="38" t="s">
        <v>99</v>
      </c>
      <c r="EK40" s="38" t="s">
        <v>99</v>
      </c>
      <c r="EL40" s="38" t="s">
        <v>99</v>
      </c>
      <c r="EM40" s="38" t="s">
        <v>99</v>
      </c>
      <c r="EN40" s="38" t="s">
        <v>99</v>
      </c>
    </row>
    <row r="41">
      <c r="A41" s="38" t="s">
        <v>103</v>
      </c>
      <c r="B41" s="36"/>
      <c r="C41" s="53" t="s">
        <v>104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105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106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107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108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109</v>
      </c>
      <c r="B46" s="36"/>
      <c r="C46" s="38" t="s">
        <v>110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45</v>
      </c>
      <c r="I46" s="38" t="s">
        <v>45</v>
      </c>
      <c r="J46" s="38" t="s">
        <v>45</v>
      </c>
      <c r="K46" s="38" t="s">
        <v>40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111</v>
      </c>
    </row>
    <row r="47">
      <c r="A47" s="38" t="s">
        <v>112</v>
      </c>
      <c r="B47" s="36"/>
      <c r="C47" s="38" t="s">
        <v>113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45</v>
      </c>
      <c r="I47" s="38" t="s">
        <v>45</v>
      </c>
      <c r="J47" s="38" t="s">
        <v>45</v>
      </c>
      <c r="K47" s="38" t="s">
        <v>40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99</v>
      </c>
    </row>
    <row r="48">
      <c r="A48" s="38" t="s">
        <v>114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45</v>
      </c>
      <c r="I48" s="38" t="s">
        <v>45</v>
      </c>
      <c r="J48" s="38" t="s">
        <v>45</v>
      </c>
      <c r="K48" s="38" t="s">
        <v>40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115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45</v>
      </c>
      <c r="H49" s="38" t="s">
        <v>45</v>
      </c>
      <c r="I49" s="38" t="s">
        <v>45</v>
      </c>
      <c r="J49" s="38" t="s">
        <v>45</v>
      </c>
      <c r="K49" s="38" t="s">
        <v>142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116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117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118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119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120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>
        <v>16.4</v>
      </c>
      <c r="P54" s="57">
        <v>16.8</v>
      </c>
      <c r="Q54" s="57">
        <v>25.69</v>
      </c>
      <c r="R54" s="57">
        <v>22.47</v>
      </c>
      <c r="S54" s="57">
        <v>21.69</v>
      </c>
      <c r="T54" s="57" t="s">
        <v>45</v>
      </c>
      <c r="U54" s="57">
        <v>24.63</v>
      </c>
      <c r="V54" s="57">
        <v>16.17</v>
      </c>
      <c r="W54" s="57">
        <v>20.1</v>
      </c>
      <c r="X54" s="57">
        <v>25.3</v>
      </c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121</v>
      </c>
      <c r="EE54" s="57" t="s">
        <v>42</v>
      </c>
      <c r="EF54" s="57" t="s">
        <v>121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122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123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124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125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126</v>
      </c>
    </row>
    <row r="58">
      <c r="A58" s="46" t="s">
        <v>127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128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129</v>
      </c>
      <c r="EA59" s="57" t="s">
        <v>129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130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131</v>
      </c>
      <c r="B60" s="36"/>
      <c r="C60" s="38" t="s">
        <v>132</v>
      </c>
      <c r="D60" s="38" t="s">
        <v>133</v>
      </c>
      <c r="E60" s="38" t="s">
        <v>133</v>
      </c>
      <c r="F60" s="38" t="s">
        <v>133</v>
      </c>
      <c r="G60" s="38" t="s">
        <v>133</v>
      </c>
      <c r="H60" s="38" t="s">
        <v>133</v>
      </c>
      <c r="I60" s="38" t="s">
        <v>133</v>
      </c>
      <c r="J60" s="38" t="s">
        <v>133</v>
      </c>
      <c r="K60" s="38" t="s">
        <v>133</v>
      </c>
      <c r="L60" s="38" t="s">
        <v>133</v>
      </c>
      <c r="M60" s="38" t="s">
        <v>133</v>
      </c>
      <c r="N60" s="38" t="s">
        <v>133</v>
      </c>
      <c r="O60" s="38" t="s">
        <v>133</v>
      </c>
      <c r="P60" s="38" t="s">
        <v>133</v>
      </c>
      <c r="Q60" s="38" t="s">
        <v>133</v>
      </c>
      <c r="R60" s="38" t="s">
        <v>133</v>
      </c>
      <c r="S60" s="38" t="s">
        <v>133</v>
      </c>
      <c r="T60" s="38" t="s">
        <v>133</v>
      </c>
      <c r="U60" s="38" t="s">
        <v>133</v>
      </c>
      <c r="V60" s="38" t="s">
        <v>133</v>
      </c>
      <c r="W60" s="38" t="s">
        <v>133</v>
      </c>
      <c r="X60" s="38" t="s">
        <v>133</v>
      </c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134</v>
      </c>
      <c r="EA60" s="38" t="s">
        <v>135</v>
      </c>
      <c r="EB60" s="38" t="s">
        <v>136</v>
      </c>
      <c r="EC60" s="38" t="s">
        <v>135</v>
      </c>
      <c r="ED60" s="38" t="s">
        <v>137</v>
      </c>
      <c r="EE60" s="38" t="s">
        <v>135</v>
      </c>
      <c r="EF60" s="38" t="s">
        <v>137</v>
      </c>
      <c r="EG60" s="38" t="s">
        <v>134</v>
      </c>
      <c r="EH60" s="38" t="s">
        <v>134</v>
      </c>
      <c r="EI60" s="38" t="s">
        <v>134</v>
      </c>
      <c r="EJ60" s="38" t="s">
        <v>134</v>
      </c>
      <c r="EK60" s="38" t="s">
        <v>134</v>
      </c>
      <c r="EL60" s="38" t="s">
        <v>134</v>
      </c>
      <c r="EM60" s="38" t="s">
        <v>134</v>
      </c>
      <c r="EN60" s="38" t="s">
        <v>132</v>
      </c>
    </row>
    <row r="61">
      <c r="A61" s="35" t="s">
        <v>138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7">
        <v>0.5173611111111112</v>
      </c>
      <c r="P61" s="37">
        <v>0.5138888888888888</v>
      </c>
      <c r="Q61" s="37">
        <v>0.041666666666666664</v>
      </c>
      <c r="R61" s="37">
        <v>0.5138888888888888</v>
      </c>
      <c r="S61" s="37">
        <v>0.4791666666666667</v>
      </c>
      <c r="T61" s="37">
        <v>0.3993055555555556</v>
      </c>
      <c r="U61" s="37">
        <v>0.5208333333333334</v>
      </c>
      <c r="V61" s="37">
        <v>0.4583333333333333</v>
      </c>
      <c r="W61" s="37">
        <v>0.4375</v>
      </c>
      <c r="X61" s="37">
        <v>0.5138888888888888</v>
      </c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139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151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7">
        <v>0.53125</v>
      </c>
      <c r="P3" s="37">
        <v>0.5138888888888888</v>
      </c>
      <c r="Q3" s="37">
        <v>0.041666666666666664</v>
      </c>
      <c r="R3" s="37">
        <v>0.5138888888888888</v>
      </c>
      <c r="S3" s="37">
        <v>0.4583333333333333</v>
      </c>
      <c r="T3" s="37">
        <v>0.3993055555555556</v>
      </c>
      <c r="U3" s="37">
        <v>0.5208333333333334</v>
      </c>
      <c r="V3" s="37">
        <v>0.4409722222222222</v>
      </c>
      <c r="W3" s="37">
        <v>0.4375</v>
      </c>
      <c r="X3" s="37">
        <v>0.5138888888888888</v>
      </c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>
        <v>16.59</v>
      </c>
      <c r="P7" s="44">
        <v>16.64</v>
      </c>
      <c r="Q7" s="44" t="s">
        <v>45</v>
      </c>
      <c r="R7" s="44">
        <v>16.72</v>
      </c>
      <c r="S7" s="44">
        <v>16.66</v>
      </c>
      <c r="T7" s="44" t="s">
        <v>45</v>
      </c>
      <c r="U7" s="44" t="s">
        <v>45</v>
      </c>
      <c r="V7" s="44">
        <v>16.95</v>
      </c>
      <c r="W7" s="44">
        <v>16.4</v>
      </c>
      <c r="X7" s="44">
        <v>17.05</v>
      </c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0.0</v>
      </c>
      <c r="D8" s="44">
        <v>0.01</v>
      </c>
      <c r="E8" s="44">
        <f t="shared" ref="E8:N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ref="O8:P8" si="2">abs(O6-O7)</f>
        <v>0.11</v>
      </c>
      <c r="P8" s="44">
        <f t="shared" si="2"/>
        <v>0.06</v>
      </c>
      <c r="Q8" s="44" t="s">
        <v>45</v>
      </c>
      <c r="R8" s="44">
        <f t="shared" ref="R8:S8" si="3">abs(R6-R7)</f>
        <v>0.02</v>
      </c>
      <c r="S8" s="44">
        <f t="shared" si="3"/>
        <v>0.04</v>
      </c>
      <c r="T8" s="44" t="s">
        <v>45</v>
      </c>
      <c r="U8" s="44" t="s">
        <v>45</v>
      </c>
      <c r="V8" s="44">
        <f t="shared" ref="V8:X8" si="4">abs(V6-V7)</f>
        <v>0.25</v>
      </c>
      <c r="W8" s="44">
        <f t="shared" si="4"/>
        <v>0.3</v>
      </c>
      <c r="X8" s="44">
        <f t="shared" si="4"/>
        <v>0.35</v>
      </c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0.0</v>
      </c>
      <c r="D9" s="44">
        <v>0.01</v>
      </c>
      <c r="E9" s="44">
        <f t="shared" ref="E9:N9" si="5">ABS(E6-E7)</f>
        <v>0.12</v>
      </c>
      <c r="F9" s="44">
        <f t="shared" si="5"/>
        <v>0.08</v>
      </c>
      <c r="G9" s="44">
        <f t="shared" si="5"/>
        <v>0.03</v>
      </c>
      <c r="H9" s="44">
        <f t="shared" si="5"/>
        <v>0.07</v>
      </c>
      <c r="I9" s="44">
        <f t="shared" si="5"/>
        <v>0</v>
      </c>
      <c r="J9" s="44">
        <f t="shared" si="5"/>
        <v>0.08</v>
      </c>
      <c r="K9" s="44">
        <f t="shared" si="5"/>
        <v>0.08</v>
      </c>
      <c r="L9" s="44">
        <f t="shared" si="5"/>
        <v>0.02</v>
      </c>
      <c r="M9" s="44">
        <f t="shared" si="5"/>
        <v>0.01</v>
      </c>
      <c r="N9" s="44">
        <f t="shared" si="5"/>
        <v>0.06</v>
      </c>
      <c r="O9" s="44">
        <f t="shared" ref="O9:P9" si="6">abs(O6-O7)</f>
        <v>0.11</v>
      </c>
      <c r="P9" s="44">
        <f t="shared" si="6"/>
        <v>0.06</v>
      </c>
      <c r="Q9" s="44" t="s">
        <v>45</v>
      </c>
      <c r="R9" s="44">
        <f t="shared" ref="R9:S9" si="7">abs(R6-R7)</f>
        <v>0.02</v>
      </c>
      <c r="S9" s="44">
        <f t="shared" si="7"/>
        <v>0.04</v>
      </c>
      <c r="T9" s="44" t="s">
        <v>45</v>
      </c>
      <c r="U9" s="44" t="s">
        <v>45</v>
      </c>
      <c r="V9" s="44">
        <f t="shared" ref="V9:X9" si="8">abs(V6-V7)</f>
        <v>0.25</v>
      </c>
      <c r="W9" s="44">
        <f t="shared" si="8"/>
        <v>0.3</v>
      </c>
      <c r="X9" s="44">
        <f t="shared" si="8"/>
        <v>0.35</v>
      </c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>
        <v>16.9</v>
      </c>
      <c r="W10" s="44">
        <v>16.4</v>
      </c>
      <c r="X10" s="44">
        <v>17.0</v>
      </c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>
        <v>6.7</v>
      </c>
      <c r="P12" s="44">
        <v>6.1</v>
      </c>
      <c r="Q12" s="44" t="s">
        <v>45</v>
      </c>
      <c r="R12" s="44">
        <v>0.2</v>
      </c>
      <c r="S12" s="44">
        <v>0.9</v>
      </c>
      <c r="T12" s="44" t="s">
        <v>45</v>
      </c>
      <c r="U12" s="44" t="s">
        <v>45</v>
      </c>
      <c r="V12" s="44">
        <f>7.4</f>
        <v>7.4</v>
      </c>
      <c r="W12" s="44">
        <v>2.4</v>
      </c>
      <c r="X12" s="44">
        <v>6.7</v>
      </c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>
        <v>6.4</v>
      </c>
      <c r="P13" s="44">
        <v>6.8</v>
      </c>
      <c r="Q13" s="44" t="s">
        <v>45</v>
      </c>
      <c r="R13" s="44">
        <v>0.8</v>
      </c>
      <c r="S13" s="44">
        <v>1.8</v>
      </c>
      <c r="T13" s="44" t="s">
        <v>45</v>
      </c>
      <c r="U13" s="44" t="s">
        <v>45</v>
      </c>
      <c r="V13" s="44">
        <v>-2.8</v>
      </c>
      <c r="W13" s="44">
        <v>1.2</v>
      </c>
      <c r="X13" s="44">
        <v>6.3</v>
      </c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45</v>
      </c>
      <c r="G14" s="44" t="s">
        <v>45</v>
      </c>
      <c r="H14" s="44">
        <v>11.3</v>
      </c>
      <c r="I14" s="44"/>
      <c r="J14" s="44" t="s">
        <v>45</v>
      </c>
      <c r="K14" s="44" t="s">
        <v>45</v>
      </c>
      <c r="L14" s="44" t="s">
        <v>45</v>
      </c>
      <c r="M14" s="44" t="s">
        <v>45</v>
      </c>
      <c r="N14" s="44">
        <v>8.8</v>
      </c>
      <c r="O14" s="44">
        <v>6.4</v>
      </c>
      <c r="P14" s="44" t="s">
        <v>45</v>
      </c>
      <c r="Q14" s="44" t="s">
        <v>45</v>
      </c>
      <c r="R14" s="44" t="s">
        <v>45</v>
      </c>
      <c r="S14" s="44">
        <v>1.8</v>
      </c>
      <c r="T14" s="44" t="s">
        <v>45</v>
      </c>
      <c r="U14" s="44" t="s">
        <v>45</v>
      </c>
      <c r="V14" s="44">
        <v>-2.8</v>
      </c>
      <c r="W14" s="44">
        <v>1.2</v>
      </c>
      <c r="X14" s="44" t="s">
        <v>45</v>
      </c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743.0</v>
      </c>
      <c r="T15" s="44" t="s">
        <v>45</v>
      </c>
      <c r="U15" s="44" t="s">
        <v>45</v>
      </c>
      <c r="V15" s="44">
        <v>759.0</v>
      </c>
      <c r="W15" s="44">
        <v>745.0</v>
      </c>
      <c r="X15" s="44">
        <v>751.0</v>
      </c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>
        <v>741.0</v>
      </c>
      <c r="P16" s="44">
        <v>741.4</v>
      </c>
      <c r="Q16" s="44" t="s">
        <v>45</v>
      </c>
      <c r="R16" s="44">
        <v>750.2</v>
      </c>
      <c r="S16" s="44">
        <v>748.0</v>
      </c>
      <c r="T16" s="44" t="s">
        <v>45</v>
      </c>
      <c r="U16" s="44" t="s">
        <v>45</v>
      </c>
      <c r="V16" s="44">
        <v>761.1</v>
      </c>
      <c r="W16" s="44">
        <v>745.2</v>
      </c>
      <c r="X16" s="44">
        <v>752.5</v>
      </c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747.4</v>
      </c>
      <c r="T17" s="44" t="s">
        <v>45</v>
      </c>
      <c r="U17" s="44" t="s">
        <v>45</v>
      </c>
      <c r="V17" s="44">
        <v>761.0</v>
      </c>
      <c r="W17" s="44" t="s">
        <v>45</v>
      </c>
      <c r="X17" s="44" t="s">
        <v>45</v>
      </c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>
        <v>0.3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0.4</v>
      </c>
      <c r="W19" s="44">
        <v>0.4</v>
      </c>
      <c r="X19" s="44">
        <v>0.5</v>
      </c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0.1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>
        <v>0.762</v>
      </c>
      <c r="P22" s="47">
        <v>0.767</v>
      </c>
      <c r="Q22" s="47">
        <v>0.77</v>
      </c>
      <c r="R22" s="47">
        <v>0.77</v>
      </c>
      <c r="S22" s="47">
        <v>0.767</v>
      </c>
      <c r="T22" s="47">
        <v>0.769</v>
      </c>
      <c r="U22" s="47">
        <v>0.846</v>
      </c>
      <c r="V22" s="47">
        <v>0.849</v>
      </c>
      <c r="W22" s="47">
        <v>0.846</v>
      </c>
      <c r="X22" s="47" t="s">
        <v>65</v>
      </c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>
        <v>0.75</v>
      </c>
      <c r="Q23" s="44">
        <v>0.75</v>
      </c>
      <c r="R23" s="44">
        <v>0.75</v>
      </c>
      <c r="S23" s="44">
        <v>0.75</v>
      </c>
      <c r="T23" s="44">
        <v>0.75</v>
      </c>
      <c r="U23" s="44">
        <v>0.839</v>
      </c>
      <c r="V23" s="44">
        <v>0.839</v>
      </c>
      <c r="W23" s="44">
        <v>0.839</v>
      </c>
      <c r="X23" s="44">
        <v>0.839</v>
      </c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0.014</v>
      </c>
      <c r="D24" s="47">
        <f>D22-D23</f>
        <v>0.018</v>
      </c>
      <c r="E24" s="47">
        <f t="shared" ref="E24:N24" si="9">ABS(E22-E23)</f>
        <v>0.018</v>
      </c>
      <c r="F24" s="47">
        <f t="shared" si="9"/>
        <v>0.022</v>
      </c>
      <c r="G24" s="47">
        <f t="shared" si="9"/>
        <v>0.019</v>
      </c>
      <c r="H24" s="47">
        <f t="shared" si="9"/>
        <v>0.021</v>
      </c>
      <c r="I24" s="47">
        <f t="shared" si="9"/>
        <v>0.02</v>
      </c>
      <c r="J24" s="47">
        <f t="shared" si="9"/>
        <v>0.019</v>
      </c>
      <c r="K24" s="47">
        <f t="shared" si="9"/>
        <v>0.017</v>
      </c>
      <c r="L24" s="47">
        <f t="shared" si="9"/>
        <v>0.02</v>
      </c>
      <c r="M24" s="47">
        <f t="shared" si="9"/>
        <v>0.02</v>
      </c>
      <c r="N24" s="47">
        <f t="shared" si="9"/>
        <v>0.019</v>
      </c>
      <c r="O24" s="47">
        <f t="shared" ref="O24:W24" si="10">O22-O23</f>
        <v>0.012</v>
      </c>
      <c r="P24" s="47">
        <f t="shared" si="10"/>
        <v>0.017</v>
      </c>
      <c r="Q24" s="47">
        <f t="shared" si="10"/>
        <v>0.02</v>
      </c>
      <c r="R24" s="47">
        <f t="shared" si="10"/>
        <v>0.02</v>
      </c>
      <c r="S24" s="47">
        <f t="shared" si="10"/>
        <v>0.017</v>
      </c>
      <c r="T24" s="47">
        <f t="shared" si="10"/>
        <v>0.019</v>
      </c>
      <c r="U24" s="47">
        <f t="shared" si="10"/>
        <v>0.007</v>
      </c>
      <c r="V24" s="47">
        <f t="shared" si="10"/>
        <v>0.01</v>
      </c>
      <c r="W24" s="47">
        <f t="shared" si="10"/>
        <v>0.007</v>
      </c>
      <c r="X24" s="47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1">(D22-D23)/D23</f>
        <v>0.024</v>
      </c>
      <c r="E25" s="50">
        <f t="shared" si="11"/>
        <v>0.024</v>
      </c>
      <c r="F25" s="50">
        <f t="shared" si="11"/>
        <v>0.02933333333</v>
      </c>
      <c r="G25" s="50">
        <f t="shared" si="11"/>
        <v>0.02533333333</v>
      </c>
      <c r="H25" s="50">
        <f t="shared" si="11"/>
        <v>0.028</v>
      </c>
      <c r="I25" s="50">
        <f t="shared" si="11"/>
        <v>0.02666666667</v>
      </c>
      <c r="J25" s="50">
        <f t="shared" si="11"/>
        <v>0.02533333333</v>
      </c>
      <c r="K25" s="50">
        <f t="shared" si="11"/>
        <v>0.02266666667</v>
      </c>
      <c r="L25" s="50">
        <f t="shared" si="11"/>
        <v>0.02666666667</v>
      </c>
      <c r="M25" s="50">
        <f t="shared" si="11"/>
        <v>0.02666666667</v>
      </c>
      <c r="N25" s="50">
        <f t="shared" si="11"/>
        <v>0.02533333333</v>
      </c>
      <c r="O25" s="50">
        <f t="shared" si="11"/>
        <v>0.016</v>
      </c>
      <c r="P25" s="50">
        <f t="shared" si="11"/>
        <v>0.02266666667</v>
      </c>
      <c r="Q25" s="50">
        <f t="shared" si="11"/>
        <v>0.02666666667</v>
      </c>
      <c r="R25" s="50">
        <f t="shared" si="11"/>
        <v>0.02666666667</v>
      </c>
      <c r="S25" s="50">
        <f t="shared" si="11"/>
        <v>0.02266666667</v>
      </c>
      <c r="T25" s="50">
        <f t="shared" si="11"/>
        <v>0.02533333333</v>
      </c>
      <c r="U25" s="50">
        <f t="shared" si="11"/>
        <v>0.008343265793</v>
      </c>
      <c r="V25" s="50">
        <f t="shared" si="11"/>
        <v>0.01191895113</v>
      </c>
      <c r="W25" s="50">
        <f t="shared" si="11"/>
        <v>0.008343265793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74</v>
      </c>
      <c r="D27" s="38" t="s">
        <v>74</v>
      </c>
      <c r="E27" s="38" t="s">
        <v>74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79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79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79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79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152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52">
        <v>0.5</v>
      </c>
      <c r="P35" s="52">
        <v>0.3</v>
      </c>
      <c r="Q35" s="52">
        <v>0.2</v>
      </c>
      <c r="R35" s="52">
        <v>1.0</v>
      </c>
      <c r="S35" s="52">
        <v>0.9</v>
      </c>
      <c r="T35" s="52">
        <v>0.9</v>
      </c>
      <c r="U35" s="52">
        <v>0.7</v>
      </c>
      <c r="V35" s="52">
        <v>0.3</v>
      </c>
      <c r="W35" s="52">
        <v>0.2</v>
      </c>
      <c r="X35" s="52">
        <v>0.95</v>
      </c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86</v>
      </c>
      <c r="EH35" s="38" t="s">
        <v>87</v>
      </c>
      <c r="EI35" s="52">
        <v>1.0</v>
      </c>
      <c r="EJ35" s="38" t="s">
        <v>88</v>
      </c>
      <c r="EK35" s="52">
        <v>0.6</v>
      </c>
      <c r="EL35" s="38" t="s">
        <v>89</v>
      </c>
      <c r="EM35" s="52">
        <v>0.25</v>
      </c>
      <c r="EN35" s="52">
        <v>1.0</v>
      </c>
    </row>
    <row r="36">
      <c r="A36" s="38" t="s">
        <v>90</v>
      </c>
      <c r="B36" s="36"/>
      <c r="C36" s="38" t="s">
        <v>91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92</v>
      </c>
      <c r="EG36" s="38" t="s">
        <v>93</v>
      </c>
      <c r="EH36" s="38" t="s">
        <v>94</v>
      </c>
      <c r="EI36" s="38" t="s">
        <v>95</v>
      </c>
      <c r="EJ36" s="38" t="s">
        <v>96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97</v>
      </c>
      <c r="B37" s="36"/>
      <c r="C37" s="38" t="s">
        <v>98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78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99</v>
      </c>
      <c r="EE37" s="38" t="s">
        <v>42</v>
      </c>
      <c r="EF37" s="38" t="s">
        <v>99</v>
      </c>
      <c r="EG37" s="38" t="s">
        <v>42</v>
      </c>
      <c r="EH37" s="38" t="s">
        <v>99</v>
      </c>
      <c r="EI37" s="38" t="s">
        <v>99</v>
      </c>
      <c r="EJ37" s="38" t="s">
        <v>99</v>
      </c>
      <c r="EK37" s="38" t="s">
        <v>99</v>
      </c>
      <c r="EL37" s="38" t="s">
        <v>99</v>
      </c>
      <c r="EM37" s="38" t="s">
        <v>99</v>
      </c>
      <c r="EN37" s="38" t="s">
        <v>99</v>
      </c>
    </row>
    <row r="38">
      <c r="A38" s="38" t="s">
        <v>100</v>
      </c>
      <c r="B38" s="36"/>
      <c r="C38" s="38" t="s">
        <v>98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78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99</v>
      </c>
      <c r="EE38" s="38" t="s">
        <v>42</v>
      </c>
      <c r="EF38" s="38" t="s">
        <v>99</v>
      </c>
      <c r="EG38" s="38" t="s">
        <v>42</v>
      </c>
      <c r="EH38" s="38" t="s">
        <v>99</v>
      </c>
      <c r="EI38" s="38" t="s">
        <v>99</v>
      </c>
      <c r="EJ38" s="38" t="s">
        <v>99</v>
      </c>
      <c r="EK38" s="38" t="s">
        <v>99</v>
      </c>
      <c r="EL38" s="38" t="s">
        <v>99</v>
      </c>
      <c r="EM38" s="38" t="s">
        <v>99</v>
      </c>
      <c r="EN38" s="38" t="s">
        <v>99</v>
      </c>
    </row>
    <row r="39">
      <c r="A39" s="38" t="s">
        <v>101</v>
      </c>
      <c r="B39" s="36"/>
      <c r="C39" s="38" t="s">
        <v>98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78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99</v>
      </c>
      <c r="EE39" s="38" t="s">
        <v>42</v>
      </c>
      <c r="EF39" s="38" t="s">
        <v>99</v>
      </c>
      <c r="EG39" s="38" t="s">
        <v>42</v>
      </c>
      <c r="EH39" s="38" t="s">
        <v>99</v>
      </c>
      <c r="EI39" s="38" t="s">
        <v>99</v>
      </c>
      <c r="EJ39" s="38" t="s">
        <v>99</v>
      </c>
      <c r="EK39" s="38" t="s">
        <v>99</v>
      </c>
      <c r="EL39" s="38" t="s">
        <v>99</v>
      </c>
      <c r="EM39" s="38" t="s">
        <v>99</v>
      </c>
      <c r="EN39" s="38" t="s">
        <v>99</v>
      </c>
    </row>
    <row r="40">
      <c r="A40" s="38" t="s">
        <v>102</v>
      </c>
      <c r="B40" s="36"/>
      <c r="C40" s="38" t="s">
        <v>98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78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99</v>
      </c>
      <c r="EE40" s="38" t="s">
        <v>42</v>
      </c>
      <c r="EF40" s="38" t="s">
        <v>99</v>
      </c>
      <c r="EG40" s="38" t="s">
        <v>42</v>
      </c>
      <c r="EH40" s="38" t="s">
        <v>99</v>
      </c>
      <c r="EI40" s="38" t="s">
        <v>99</v>
      </c>
      <c r="EJ40" s="38" t="s">
        <v>99</v>
      </c>
      <c r="EK40" s="38" t="s">
        <v>99</v>
      </c>
      <c r="EL40" s="38" t="s">
        <v>99</v>
      </c>
      <c r="EM40" s="38" t="s">
        <v>99</v>
      </c>
      <c r="EN40" s="38" t="s">
        <v>99</v>
      </c>
    </row>
    <row r="41">
      <c r="A41" s="38" t="s">
        <v>103</v>
      </c>
      <c r="B41" s="36"/>
      <c r="C41" s="53" t="s">
        <v>104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105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106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107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108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109</v>
      </c>
      <c r="B46" s="36"/>
      <c r="C46" s="38" t="s">
        <v>113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111</v>
      </c>
    </row>
    <row r="47">
      <c r="A47" s="38" t="s">
        <v>112</v>
      </c>
      <c r="B47" s="36"/>
      <c r="C47" s="38" t="s">
        <v>113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99</v>
      </c>
    </row>
    <row r="48">
      <c r="A48" s="38" t="s">
        <v>114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115</v>
      </c>
      <c r="B49" s="36"/>
      <c r="C49" s="38">
        <v>80.0</v>
      </c>
      <c r="D49" s="38"/>
      <c r="E49" s="38" t="s">
        <v>153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116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117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118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119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120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45</v>
      </c>
      <c r="O54" s="57">
        <v>26.4</v>
      </c>
      <c r="P54" s="57">
        <v>25.3</v>
      </c>
      <c r="Q54" s="57">
        <v>27.37</v>
      </c>
      <c r="R54" s="57">
        <v>18.53</v>
      </c>
      <c r="S54" s="57">
        <v>25.88</v>
      </c>
      <c r="T54" s="57">
        <v>24.1</v>
      </c>
      <c r="U54" s="57">
        <v>26.59</v>
      </c>
      <c r="V54" s="57">
        <v>16.17</v>
      </c>
      <c r="W54" s="57">
        <v>22.6</v>
      </c>
      <c r="X54" s="57">
        <v>26.22</v>
      </c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121</v>
      </c>
      <c r="EE54" s="57" t="s">
        <v>42</v>
      </c>
      <c r="EF54" s="57" t="s">
        <v>121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122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123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124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125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126</v>
      </c>
    </row>
    <row r="58">
      <c r="A58" s="46" t="s">
        <v>127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128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129</v>
      </c>
      <c r="EA59" s="57" t="s">
        <v>129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130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131</v>
      </c>
      <c r="B60" s="36"/>
      <c r="C60" s="38" t="s">
        <v>132</v>
      </c>
      <c r="D60" s="38" t="s">
        <v>133</v>
      </c>
      <c r="E60" s="38" t="s">
        <v>133</v>
      </c>
      <c r="F60" s="38" t="s">
        <v>133</v>
      </c>
      <c r="G60" s="38" t="s">
        <v>133</v>
      </c>
      <c r="H60" s="38" t="s">
        <v>133</v>
      </c>
      <c r="I60" s="38" t="s">
        <v>133</v>
      </c>
      <c r="J60" s="38" t="s">
        <v>133</v>
      </c>
      <c r="K60" s="38" t="s">
        <v>133</v>
      </c>
      <c r="L60" s="38" t="s">
        <v>133</v>
      </c>
      <c r="M60" s="38" t="s">
        <v>133</v>
      </c>
      <c r="N60" s="38" t="s">
        <v>133</v>
      </c>
      <c r="O60" s="38" t="s">
        <v>133</v>
      </c>
      <c r="P60" s="38" t="s">
        <v>133</v>
      </c>
      <c r="Q60" s="38" t="s">
        <v>133</v>
      </c>
      <c r="R60" s="38" t="s">
        <v>133</v>
      </c>
      <c r="S60" s="38" t="s">
        <v>133</v>
      </c>
      <c r="T60" s="38" t="s">
        <v>133</v>
      </c>
      <c r="U60" s="38" t="s">
        <v>133</v>
      </c>
      <c r="V60" s="38" t="s">
        <v>133</v>
      </c>
      <c r="W60" s="38" t="s">
        <v>133</v>
      </c>
      <c r="X60" s="38" t="s">
        <v>133</v>
      </c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134</v>
      </c>
      <c r="EA60" s="38" t="s">
        <v>135</v>
      </c>
      <c r="EB60" s="38" t="s">
        <v>136</v>
      </c>
      <c r="EC60" s="38" t="s">
        <v>135</v>
      </c>
      <c r="ED60" s="38" t="s">
        <v>137</v>
      </c>
      <c r="EE60" s="38" t="s">
        <v>135</v>
      </c>
      <c r="EF60" s="38" t="s">
        <v>137</v>
      </c>
      <c r="EG60" s="38" t="s">
        <v>134</v>
      </c>
      <c r="EH60" s="38" t="s">
        <v>134</v>
      </c>
      <c r="EI60" s="38" t="s">
        <v>134</v>
      </c>
      <c r="EJ60" s="38" t="s">
        <v>134</v>
      </c>
      <c r="EK60" s="38" t="s">
        <v>134</v>
      </c>
      <c r="EL60" s="38" t="s">
        <v>134</v>
      </c>
      <c r="EM60" s="38" t="s">
        <v>134</v>
      </c>
      <c r="EN60" s="38" t="s">
        <v>132</v>
      </c>
    </row>
    <row r="61">
      <c r="A61" s="35" t="s">
        <v>138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7">
        <v>0.5173611111111112</v>
      </c>
      <c r="P61" s="37">
        <v>0.5208333333333334</v>
      </c>
      <c r="Q61" s="37">
        <v>0.05555555555555555</v>
      </c>
      <c r="R61" s="37">
        <v>0.5277777777777778</v>
      </c>
      <c r="S61" s="37">
        <v>0.46875</v>
      </c>
      <c r="T61" s="37">
        <v>0.40625</v>
      </c>
      <c r="U61" s="37">
        <v>0.5277777777777778</v>
      </c>
      <c r="V61" s="37">
        <v>0.4479166666666667</v>
      </c>
      <c r="W61" s="37">
        <v>0.4513888888888889</v>
      </c>
      <c r="X61" s="37">
        <v>0.5208333333333334</v>
      </c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139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154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44931.0</v>
      </c>
      <c r="Q2" s="33">
        <v>44939.0</v>
      </c>
      <c r="R2" s="33">
        <v>44946.0</v>
      </c>
      <c r="S2" s="33">
        <v>44953.0</v>
      </c>
      <c r="T2" s="33">
        <v>44981.0</v>
      </c>
      <c r="U2" s="33">
        <v>45015.0</v>
      </c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7">
        <v>0.4722222222222222</v>
      </c>
      <c r="P3" s="37">
        <v>0.5069444444444444</v>
      </c>
      <c r="Q3" s="37">
        <v>0.4791666666666667</v>
      </c>
      <c r="R3" s="37">
        <v>0.4305555555555556</v>
      </c>
      <c r="S3" s="37">
        <v>0.40625</v>
      </c>
      <c r="T3" s="37">
        <v>0.4236111111111111</v>
      </c>
      <c r="U3" s="37">
        <v>0.4930555555555556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155</v>
      </c>
      <c r="B5" s="43"/>
      <c r="C5" s="44" t="s">
        <v>74</v>
      </c>
      <c r="D5" s="44" t="s">
        <v>74</v>
      </c>
      <c r="E5" s="44" t="s">
        <v>74</v>
      </c>
      <c r="F5" s="44" t="s">
        <v>74</v>
      </c>
      <c r="G5" s="44" t="s">
        <v>74</v>
      </c>
      <c r="H5" s="44" t="s">
        <v>74</v>
      </c>
      <c r="I5" s="44" t="s">
        <v>74</v>
      </c>
      <c r="J5" s="44" t="s">
        <v>74</v>
      </c>
      <c r="K5" s="44" t="s">
        <v>74</v>
      </c>
      <c r="L5" s="44" t="s">
        <v>74</v>
      </c>
      <c r="M5" s="44" t="s">
        <v>74</v>
      </c>
      <c r="N5" s="44" t="s">
        <v>74</v>
      </c>
      <c r="O5" s="44" t="s">
        <v>74</v>
      </c>
      <c r="P5" s="44" t="s">
        <v>74</v>
      </c>
      <c r="Q5" s="44" t="s">
        <v>74</v>
      </c>
      <c r="R5" s="44" t="s">
        <v>74</v>
      </c>
      <c r="S5" s="44" t="s">
        <v>156</v>
      </c>
      <c r="T5" s="44" t="s">
        <v>74</v>
      </c>
      <c r="U5" s="44" t="s">
        <v>74</v>
      </c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157</v>
      </c>
      <c r="B6" s="43"/>
      <c r="C6" s="44" t="s">
        <v>74</v>
      </c>
      <c r="D6" s="44" t="s">
        <v>74</v>
      </c>
      <c r="E6" s="44" t="s">
        <v>74</v>
      </c>
      <c r="F6" s="44" t="s">
        <v>74</v>
      </c>
      <c r="G6" s="44" t="s">
        <v>74</v>
      </c>
      <c r="H6" s="44" t="s">
        <v>74</v>
      </c>
      <c r="I6" s="44" t="s">
        <v>74</v>
      </c>
      <c r="J6" s="44" t="s">
        <v>74</v>
      </c>
      <c r="K6" s="44" t="s">
        <v>74</v>
      </c>
      <c r="L6" s="44" t="s">
        <v>74</v>
      </c>
      <c r="M6" s="44" t="s">
        <v>74</v>
      </c>
      <c r="N6" s="44" t="s">
        <v>74</v>
      </c>
      <c r="O6" s="44" t="s">
        <v>74</v>
      </c>
      <c r="P6" s="44" t="s">
        <v>74</v>
      </c>
      <c r="Q6" s="44" t="s">
        <v>74</v>
      </c>
      <c r="R6" s="44" t="s">
        <v>74</v>
      </c>
      <c r="S6" s="44" t="s">
        <v>74</v>
      </c>
      <c r="T6" s="44" t="s">
        <v>74</v>
      </c>
      <c r="U6" s="44" t="s">
        <v>74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158</v>
      </c>
      <c r="B7" s="43"/>
      <c r="C7" s="44" t="s">
        <v>74</v>
      </c>
      <c r="D7" s="44" t="s">
        <v>74</v>
      </c>
      <c r="E7" s="44" t="s">
        <v>74</v>
      </c>
      <c r="F7" s="44" t="s">
        <v>74</v>
      </c>
      <c r="G7" s="44" t="s">
        <v>74</v>
      </c>
      <c r="H7" s="44" t="s">
        <v>74</v>
      </c>
      <c r="I7" s="44" t="s">
        <v>74</v>
      </c>
      <c r="J7" s="44" t="s">
        <v>74</v>
      </c>
      <c r="K7" s="44" t="s">
        <v>74</v>
      </c>
      <c r="L7" s="44" t="s">
        <v>74</v>
      </c>
      <c r="M7" s="44" t="s">
        <v>74</v>
      </c>
      <c r="N7" s="44" t="s">
        <v>74</v>
      </c>
      <c r="O7" s="44" t="s">
        <v>74</v>
      </c>
      <c r="P7" s="44" t="s">
        <v>74</v>
      </c>
      <c r="Q7" s="44" t="s">
        <v>74</v>
      </c>
      <c r="R7" s="44" t="s">
        <v>74</v>
      </c>
      <c r="S7" s="44" t="s">
        <v>74</v>
      </c>
      <c r="T7" s="44" t="s">
        <v>74</v>
      </c>
      <c r="U7" s="44" t="s">
        <v>74</v>
      </c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159</v>
      </c>
      <c r="B8" s="43"/>
      <c r="C8" s="44" t="s">
        <v>74</v>
      </c>
      <c r="D8" s="44" t="s">
        <v>74</v>
      </c>
      <c r="E8" s="44" t="s">
        <v>74</v>
      </c>
      <c r="F8" s="44" t="s">
        <v>74</v>
      </c>
      <c r="G8" s="44" t="s">
        <v>74</v>
      </c>
      <c r="H8" s="44" t="s">
        <v>74</v>
      </c>
      <c r="I8" s="44" t="s">
        <v>74</v>
      </c>
      <c r="J8" s="44" t="s">
        <v>74</v>
      </c>
      <c r="K8" s="44" t="s">
        <v>74</v>
      </c>
      <c r="L8" s="44" t="s">
        <v>74</v>
      </c>
      <c r="M8" s="44" t="s">
        <v>74</v>
      </c>
      <c r="N8" s="44" t="s">
        <v>74</v>
      </c>
      <c r="O8" s="44" t="s">
        <v>74</v>
      </c>
      <c r="P8" s="44" t="s">
        <v>74</v>
      </c>
      <c r="Q8" s="44" t="s">
        <v>74</v>
      </c>
      <c r="R8" s="44" t="s">
        <v>74</v>
      </c>
      <c r="S8" s="44" t="s">
        <v>74</v>
      </c>
      <c r="T8" s="44" t="s">
        <v>74</v>
      </c>
      <c r="U8" s="44" t="s">
        <v>74</v>
      </c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160</v>
      </c>
      <c r="B9" s="43"/>
      <c r="C9" s="44" t="s">
        <v>74</v>
      </c>
      <c r="D9" s="44" t="s">
        <v>74</v>
      </c>
      <c r="E9" s="44" t="s">
        <v>74</v>
      </c>
      <c r="F9" s="44" t="s">
        <v>74</v>
      </c>
      <c r="G9" s="44" t="s">
        <v>74</v>
      </c>
      <c r="H9" s="44" t="s">
        <v>74</v>
      </c>
      <c r="I9" s="44" t="s">
        <v>74</v>
      </c>
      <c r="J9" s="44" t="s">
        <v>74</v>
      </c>
      <c r="K9" s="44" t="s">
        <v>74</v>
      </c>
      <c r="L9" s="44" t="s">
        <v>74</v>
      </c>
      <c r="M9" s="44" t="s">
        <v>74</v>
      </c>
      <c r="N9" s="44" t="s">
        <v>74</v>
      </c>
      <c r="O9" s="44" t="s">
        <v>74</v>
      </c>
      <c r="P9" s="44" t="s">
        <v>74</v>
      </c>
      <c r="Q9" s="44" t="s">
        <v>74</v>
      </c>
      <c r="R9" s="44" t="s">
        <v>74</v>
      </c>
      <c r="S9" s="44" t="s">
        <v>74</v>
      </c>
      <c r="T9" s="44" t="s">
        <v>74</v>
      </c>
      <c r="U9" s="44" t="s">
        <v>74</v>
      </c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45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45</v>
      </c>
      <c r="EN9" s="38">
        <v>16.7</v>
      </c>
    </row>
    <row r="10">
      <c r="A10" s="46" t="s">
        <v>161</v>
      </c>
      <c r="B10" s="43"/>
      <c r="C10" s="44" t="s">
        <v>74</v>
      </c>
      <c r="D10" s="44" t="s">
        <v>74</v>
      </c>
      <c r="E10" s="44" t="s">
        <v>74</v>
      </c>
      <c r="F10" s="44" t="s">
        <v>74</v>
      </c>
      <c r="G10" s="44" t="s">
        <v>74</v>
      </c>
      <c r="H10" s="44" t="s">
        <v>74</v>
      </c>
      <c r="I10" s="44" t="s">
        <v>74</v>
      </c>
      <c r="J10" s="44" t="s">
        <v>74</v>
      </c>
      <c r="K10" s="44" t="s">
        <v>74</v>
      </c>
      <c r="L10" s="44" t="s">
        <v>74</v>
      </c>
      <c r="M10" s="44" t="s">
        <v>74</v>
      </c>
      <c r="N10" s="44" t="s">
        <v>74</v>
      </c>
      <c r="O10" s="44" t="s">
        <v>74</v>
      </c>
      <c r="P10" s="44" t="s">
        <v>74</v>
      </c>
      <c r="Q10" s="44" t="s">
        <v>74</v>
      </c>
      <c r="R10" s="44" t="s">
        <v>74</v>
      </c>
      <c r="S10" s="44" t="s">
        <v>74</v>
      </c>
      <c r="T10" s="44" t="s">
        <v>74</v>
      </c>
      <c r="U10" s="44" t="s">
        <v>74</v>
      </c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162</v>
      </c>
      <c r="B11" s="43"/>
      <c r="C11" s="44" t="s">
        <v>74</v>
      </c>
      <c r="D11" s="44" t="s">
        <v>74</v>
      </c>
      <c r="E11" s="44" t="s">
        <v>74</v>
      </c>
      <c r="F11" s="44" t="s">
        <v>74</v>
      </c>
      <c r="G11" s="44" t="s">
        <v>74</v>
      </c>
      <c r="H11" s="44" t="s">
        <v>74</v>
      </c>
      <c r="I11" s="44" t="s">
        <v>74</v>
      </c>
      <c r="J11" s="44" t="s">
        <v>74</v>
      </c>
      <c r="K11" s="44" t="s">
        <v>74</v>
      </c>
      <c r="L11" s="44" t="s">
        <v>74</v>
      </c>
      <c r="M11" s="44" t="s">
        <v>74</v>
      </c>
      <c r="N11" s="44" t="s">
        <v>74</v>
      </c>
      <c r="O11" s="44" t="s">
        <v>74</v>
      </c>
      <c r="P11" s="44" t="s">
        <v>74</v>
      </c>
      <c r="Q11" s="44" t="s">
        <v>74</v>
      </c>
      <c r="R11" s="44" t="s">
        <v>74</v>
      </c>
      <c r="S11" s="44" t="s">
        <v>74</v>
      </c>
      <c r="T11" s="44" t="s">
        <v>74</v>
      </c>
      <c r="U11" s="44" t="s">
        <v>74</v>
      </c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163</v>
      </c>
      <c r="B12" s="43"/>
      <c r="C12" s="44" t="s">
        <v>74</v>
      </c>
      <c r="D12" s="44" t="s">
        <v>74</v>
      </c>
      <c r="E12" s="44" t="s">
        <v>74</v>
      </c>
      <c r="F12" s="44" t="s">
        <v>74</v>
      </c>
      <c r="G12" s="44" t="s">
        <v>74</v>
      </c>
      <c r="H12" s="44" t="s">
        <v>74</v>
      </c>
      <c r="I12" s="44" t="s">
        <v>74</v>
      </c>
      <c r="J12" s="44" t="s">
        <v>74</v>
      </c>
      <c r="K12" s="44" t="s">
        <v>74</v>
      </c>
      <c r="L12" s="44" t="s">
        <v>74</v>
      </c>
      <c r="M12" s="44" t="s">
        <v>74</v>
      </c>
      <c r="N12" s="44" t="s">
        <v>74</v>
      </c>
      <c r="O12" s="44" t="s">
        <v>74</v>
      </c>
      <c r="P12" s="44" t="s">
        <v>74</v>
      </c>
      <c r="Q12" s="44" t="s">
        <v>74</v>
      </c>
      <c r="R12" s="44" t="s">
        <v>74</v>
      </c>
      <c r="S12" s="44" t="s">
        <v>74</v>
      </c>
      <c r="T12" s="44" t="s">
        <v>74</v>
      </c>
      <c r="U12" s="44" t="s">
        <v>74</v>
      </c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164</v>
      </c>
      <c r="B13" s="43"/>
      <c r="C13" s="44" t="s">
        <v>74</v>
      </c>
      <c r="D13" s="44" t="s">
        <v>74</v>
      </c>
      <c r="E13" s="44" t="s">
        <v>74</v>
      </c>
      <c r="F13" s="44" t="s">
        <v>74</v>
      </c>
      <c r="G13" s="44" t="s">
        <v>74</v>
      </c>
      <c r="H13" s="44" t="s">
        <v>74</v>
      </c>
      <c r="I13" s="44" t="s">
        <v>74</v>
      </c>
      <c r="J13" s="44" t="s">
        <v>74</v>
      </c>
      <c r="K13" s="44" t="s">
        <v>74</v>
      </c>
      <c r="L13" s="44" t="s">
        <v>74</v>
      </c>
      <c r="M13" s="44" t="s">
        <v>74</v>
      </c>
      <c r="N13" s="44" t="s">
        <v>74</v>
      </c>
      <c r="O13" s="44" t="s">
        <v>74</v>
      </c>
      <c r="P13" s="44" t="s">
        <v>74</v>
      </c>
      <c r="Q13" s="44" t="s">
        <v>74</v>
      </c>
      <c r="R13" s="44" t="s">
        <v>74</v>
      </c>
      <c r="S13" s="44" t="s">
        <v>74</v>
      </c>
      <c r="T13" s="44" t="s">
        <v>74</v>
      </c>
      <c r="U13" s="44" t="s">
        <v>74</v>
      </c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165</v>
      </c>
      <c r="B14" s="43"/>
      <c r="C14" s="44" t="s">
        <v>74</v>
      </c>
      <c r="D14" s="44" t="s">
        <v>74</v>
      </c>
      <c r="E14" s="44" t="s">
        <v>74</v>
      </c>
      <c r="F14" s="44" t="s">
        <v>74</v>
      </c>
      <c r="G14" s="44" t="s">
        <v>74</v>
      </c>
      <c r="H14" s="44" t="s">
        <v>74</v>
      </c>
      <c r="I14" s="44" t="s">
        <v>74</v>
      </c>
      <c r="J14" s="44" t="s">
        <v>74</v>
      </c>
      <c r="K14" s="44" t="s">
        <v>74</v>
      </c>
      <c r="L14" s="44" t="s">
        <v>74</v>
      </c>
      <c r="M14" s="44" t="s">
        <v>74</v>
      </c>
      <c r="N14" s="44" t="s">
        <v>74</v>
      </c>
      <c r="O14" s="44" t="s">
        <v>74</v>
      </c>
      <c r="P14" s="44" t="s">
        <v>74</v>
      </c>
      <c r="Q14" s="44" t="s">
        <v>74</v>
      </c>
      <c r="R14" s="44" t="s">
        <v>74</v>
      </c>
      <c r="S14" s="44" t="s">
        <v>74</v>
      </c>
      <c r="T14" s="44" t="s">
        <v>74</v>
      </c>
      <c r="U14" s="44" t="s">
        <v>74</v>
      </c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166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>
        <v>13.3</v>
      </c>
      <c r="P15" s="44">
        <v>13.19</v>
      </c>
      <c r="Q15" s="44">
        <v>13.32</v>
      </c>
      <c r="R15" s="44">
        <v>13.31</v>
      </c>
      <c r="S15" s="44">
        <v>13.3</v>
      </c>
      <c r="T15" s="44">
        <v>13.2</v>
      </c>
      <c r="U15" s="44">
        <v>13.3</v>
      </c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167</v>
      </c>
      <c r="B16" s="43"/>
      <c r="C16" s="44" t="s">
        <v>74</v>
      </c>
      <c r="D16" s="44" t="s">
        <v>74</v>
      </c>
      <c r="E16" s="44" t="s">
        <v>74</v>
      </c>
      <c r="F16" s="44" t="s">
        <v>74</v>
      </c>
      <c r="G16" s="44" t="s">
        <v>74</v>
      </c>
      <c r="H16" s="44" t="s">
        <v>74</v>
      </c>
      <c r="I16" s="44" t="s">
        <v>74</v>
      </c>
      <c r="J16" s="44" t="s">
        <v>74</v>
      </c>
      <c r="K16" s="44" t="s">
        <v>74</v>
      </c>
      <c r="L16" s="44" t="s">
        <v>74</v>
      </c>
      <c r="M16" s="44" t="s">
        <v>74</v>
      </c>
      <c r="N16" s="44" t="s">
        <v>74</v>
      </c>
      <c r="O16" s="44" t="s">
        <v>74</v>
      </c>
      <c r="P16" s="44" t="s">
        <v>74</v>
      </c>
      <c r="Q16" s="44" t="s">
        <v>74</v>
      </c>
      <c r="R16" s="44" t="s">
        <v>74</v>
      </c>
      <c r="S16" s="44" t="s">
        <v>74</v>
      </c>
      <c r="T16" s="44" t="s">
        <v>74</v>
      </c>
      <c r="U16" s="44" t="s">
        <v>74</v>
      </c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168</v>
      </c>
      <c r="B17" s="36"/>
      <c r="C17" s="38" t="s">
        <v>74</v>
      </c>
      <c r="D17" s="38" t="s">
        <v>74</v>
      </c>
      <c r="E17" s="38" t="s">
        <v>74</v>
      </c>
      <c r="F17" s="38" t="s">
        <v>74</v>
      </c>
      <c r="G17" s="38" t="s">
        <v>74</v>
      </c>
      <c r="H17" s="38" t="s">
        <v>74</v>
      </c>
      <c r="I17" s="38" t="s">
        <v>74</v>
      </c>
      <c r="J17" s="38" t="s">
        <v>74</v>
      </c>
      <c r="K17" s="38" t="s">
        <v>74</v>
      </c>
      <c r="L17" s="38" t="s">
        <v>74</v>
      </c>
      <c r="M17" s="38" t="s">
        <v>74</v>
      </c>
      <c r="N17" s="38" t="s">
        <v>74</v>
      </c>
      <c r="O17" s="38" t="s">
        <v>74</v>
      </c>
      <c r="P17" s="38" t="s">
        <v>74</v>
      </c>
      <c r="Q17" s="38" t="s">
        <v>74</v>
      </c>
      <c r="R17" s="38" t="s">
        <v>74</v>
      </c>
      <c r="S17" s="38" t="s">
        <v>74</v>
      </c>
      <c r="T17" s="38" t="s">
        <v>74</v>
      </c>
      <c r="U17" s="38" t="s">
        <v>74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60</v>
      </c>
      <c r="EB17" s="38" t="s">
        <v>42</v>
      </c>
      <c r="EC17" s="38" t="s">
        <v>60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45</v>
      </c>
      <c r="EB18" s="44">
        <v>0.4</v>
      </c>
      <c r="EC18" s="44" t="s">
        <v>45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45</v>
      </c>
      <c r="EF19" s="38">
        <v>0.2</v>
      </c>
      <c r="EG19" s="38" t="s">
        <v>45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60</v>
      </c>
      <c r="EA25" s="38" t="s">
        <v>60</v>
      </c>
      <c r="EB25" s="38" t="s">
        <v>60</v>
      </c>
      <c r="EC25" s="38" t="s">
        <v>60</v>
      </c>
      <c r="ED25" s="38" t="s">
        <v>60</v>
      </c>
      <c r="EE25" s="38" t="s">
        <v>60</v>
      </c>
      <c r="EF25" s="38" t="s">
        <v>60</v>
      </c>
      <c r="EG25" s="38" t="s">
        <v>60</v>
      </c>
      <c r="EH25" s="38" t="s">
        <v>60</v>
      </c>
      <c r="EI25" s="38" t="s">
        <v>60</v>
      </c>
      <c r="EJ25" s="38" t="s">
        <v>60</v>
      </c>
      <c r="EK25" s="38" t="s">
        <v>60</v>
      </c>
      <c r="EL25" s="38" t="s">
        <v>60</v>
      </c>
      <c r="EM25" s="38" t="s">
        <v>60</v>
      </c>
      <c r="EN25" s="38" t="s">
        <v>60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72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81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81</v>
      </c>
      <c r="EF34" s="52">
        <v>0.75</v>
      </c>
      <c r="EG34" s="38" t="s">
        <v>86</v>
      </c>
      <c r="EH34" s="38" t="s">
        <v>87</v>
      </c>
      <c r="EI34" s="52">
        <v>1.0</v>
      </c>
      <c r="EJ34" s="38" t="s">
        <v>88</v>
      </c>
      <c r="EK34" s="52">
        <v>0.6</v>
      </c>
      <c r="EL34" s="38" t="s">
        <v>89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60</v>
      </c>
      <c r="EA35" s="38" t="s">
        <v>60</v>
      </c>
      <c r="EB35" s="38" t="s">
        <v>60</v>
      </c>
      <c r="EC35" s="38" t="s">
        <v>60</v>
      </c>
      <c r="ED35" s="38" t="s">
        <v>60</v>
      </c>
      <c r="EE35" s="38" t="s">
        <v>60</v>
      </c>
      <c r="EF35" s="38" t="s">
        <v>92</v>
      </c>
      <c r="EG35" s="38" t="s">
        <v>93</v>
      </c>
      <c r="EH35" s="38" t="s">
        <v>94</v>
      </c>
      <c r="EI35" s="38" t="s">
        <v>95</v>
      </c>
      <c r="EJ35" s="38" t="s">
        <v>96</v>
      </c>
      <c r="EK35" s="38" t="s">
        <v>60</v>
      </c>
      <c r="EL35" s="38" t="s">
        <v>60</v>
      </c>
      <c r="EM35" s="38" t="s">
        <v>60</v>
      </c>
      <c r="EN35" s="38" t="s">
        <v>60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99</v>
      </c>
      <c r="EE36" s="38" t="s">
        <v>42</v>
      </c>
      <c r="EF36" s="38" t="s">
        <v>99</v>
      </c>
      <c r="EG36" s="38" t="s">
        <v>42</v>
      </c>
      <c r="EH36" s="38" t="s">
        <v>99</v>
      </c>
      <c r="EI36" s="38" t="s">
        <v>99</v>
      </c>
      <c r="EJ36" s="38" t="s">
        <v>99</v>
      </c>
      <c r="EK36" s="38" t="s">
        <v>99</v>
      </c>
      <c r="EL36" s="38" t="s">
        <v>99</v>
      </c>
      <c r="EM36" s="38" t="s">
        <v>99</v>
      </c>
      <c r="EN36" s="38" t="s">
        <v>99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99</v>
      </c>
      <c r="EE37" s="38" t="s">
        <v>42</v>
      </c>
      <c r="EF37" s="38" t="s">
        <v>99</v>
      </c>
      <c r="EG37" s="38" t="s">
        <v>42</v>
      </c>
      <c r="EH37" s="38" t="s">
        <v>99</v>
      </c>
      <c r="EI37" s="38" t="s">
        <v>99</v>
      </c>
      <c r="EJ37" s="38" t="s">
        <v>99</v>
      </c>
      <c r="EK37" s="38" t="s">
        <v>99</v>
      </c>
      <c r="EL37" s="38" t="s">
        <v>99</v>
      </c>
      <c r="EM37" s="38" t="s">
        <v>99</v>
      </c>
      <c r="EN37" s="38" t="s">
        <v>99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99</v>
      </c>
      <c r="EE38" s="38" t="s">
        <v>42</v>
      </c>
      <c r="EF38" s="38" t="s">
        <v>99</v>
      </c>
      <c r="EG38" s="38" t="s">
        <v>42</v>
      </c>
      <c r="EH38" s="38" t="s">
        <v>99</v>
      </c>
      <c r="EI38" s="38" t="s">
        <v>99</v>
      </c>
      <c r="EJ38" s="38" t="s">
        <v>99</v>
      </c>
      <c r="EK38" s="38" t="s">
        <v>99</v>
      </c>
      <c r="EL38" s="38" t="s">
        <v>99</v>
      </c>
      <c r="EM38" s="38" t="s">
        <v>99</v>
      </c>
      <c r="EN38" s="38" t="s">
        <v>99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99</v>
      </c>
      <c r="EE39" s="38" t="s">
        <v>42</v>
      </c>
      <c r="EF39" s="38" t="s">
        <v>99</v>
      </c>
      <c r="EG39" s="38" t="s">
        <v>42</v>
      </c>
      <c r="EH39" s="38" t="s">
        <v>99</v>
      </c>
      <c r="EI39" s="38" t="s">
        <v>99</v>
      </c>
      <c r="EJ39" s="38" t="s">
        <v>99</v>
      </c>
      <c r="EK39" s="38" t="s">
        <v>99</v>
      </c>
      <c r="EL39" s="38" t="s">
        <v>99</v>
      </c>
      <c r="EM39" s="38" t="s">
        <v>99</v>
      </c>
      <c r="EN39" s="38" t="s">
        <v>99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60</v>
      </c>
      <c r="EA41" s="38" t="s">
        <v>60</v>
      </c>
      <c r="EB41" s="38" t="s">
        <v>60</v>
      </c>
      <c r="EC41" s="38" t="s">
        <v>60</v>
      </c>
      <c r="ED41" s="38" t="s">
        <v>60</v>
      </c>
      <c r="EE41" s="38" t="s">
        <v>60</v>
      </c>
      <c r="EF41" s="38" t="s">
        <v>60</v>
      </c>
      <c r="EG41" s="38" t="s">
        <v>60</v>
      </c>
      <c r="EH41" s="38" t="s">
        <v>60</v>
      </c>
      <c r="EI41" s="38" t="s">
        <v>60</v>
      </c>
      <c r="EJ41" s="38" t="s">
        <v>60</v>
      </c>
      <c r="EK41" s="38" t="s">
        <v>60</v>
      </c>
      <c r="EL41" s="38" t="s">
        <v>60</v>
      </c>
      <c r="EM41" s="38" t="s">
        <v>60</v>
      </c>
      <c r="EN41" s="38" t="s">
        <v>60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45</v>
      </c>
      <c r="EB45" s="38" t="s">
        <v>45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111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45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99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45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45</v>
      </c>
      <c r="EB53" s="57" t="s">
        <v>42</v>
      </c>
      <c r="EC53" s="57" t="s">
        <v>42</v>
      </c>
      <c r="ED53" s="57" t="s">
        <v>121</v>
      </c>
      <c r="EE53" s="57" t="s">
        <v>42</v>
      </c>
      <c r="EF53" s="57" t="s">
        <v>121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60</v>
      </c>
      <c r="EA54" s="57" t="s">
        <v>60</v>
      </c>
      <c r="EB54" s="57" t="s">
        <v>60</v>
      </c>
      <c r="EC54" s="57" t="s">
        <v>60</v>
      </c>
      <c r="ED54" s="57" t="s">
        <v>60</v>
      </c>
      <c r="EE54" s="57" t="s">
        <v>60</v>
      </c>
      <c r="EF54" s="57" t="s">
        <v>60</v>
      </c>
      <c r="EG54" s="57" t="s">
        <v>60</v>
      </c>
      <c r="EH54" s="57" t="s">
        <v>60</v>
      </c>
      <c r="EI54" s="57" t="s">
        <v>60</v>
      </c>
      <c r="EJ54" s="57" t="s">
        <v>60</v>
      </c>
      <c r="EK54" s="57" t="s">
        <v>60</v>
      </c>
      <c r="EL54" s="57" t="s">
        <v>60</v>
      </c>
      <c r="EM54" s="57" t="s">
        <v>60</v>
      </c>
      <c r="EN54" s="57" t="s">
        <v>60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125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126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60</v>
      </c>
      <c r="EA57" s="57" t="s">
        <v>60</v>
      </c>
      <c r="EB57" s="57" t="s">
        <v>60</v>
      </c>
      <c r="EC57" s="57" t="s">
        <v>60</v>
      </c>
      <c r="ED57" s="57" t="s">
        <v>60</v>
      </c>
      <c r="EE57" s="57" t="s">
        <v>60</v>
      </c>
      <c r="EF57" s="57" t="s">
        <v>60</v>
      </c>
      <c r="EG57" s="57" t="s">
        <v>60</v>
      </c>
      <c r="EH57" s="57" t="s">
        <v>60</v>
      </c>
      <c r="EI57" s="57" t="s">
        <v>60</v>
      </c>
      <c r="EJ57" s="57" t="s">
        <v>60</v>
      </c>
      <c r="EK57" s="57" t="s">
        <v>60</v>
      </c>
      <c r="EL57" s="57" t="s">
        <v>60</v>
      </c>
      <c r="EM57" s="57" t="s">
        <v>60</v>
      </c>
      <c r="EN57" s="57" t="s">
        <v>60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129</v>
      </c>
      <c r="EA58" s="57" t="s">
        <v>129</v>
      </c>
      <c r="EB58" s="57" t="s">
        <v>42</v>
      </c>
      <c r="EC58" s="57" t="s">
        <v>42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130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134</v>
      </c>
      <c r="EA59" s="38" t="s">
        <v>135</v>
      </c>
      <c r="EB59" s="38" t="s">
        <v>136</v>
      </c>
      <c r="EC59" s="38" t="s">
        <v>135</v>
      </c>
      <c r="ED59" s="38" t="s">
        <v>137</v>
      </c>
      <c r="EE59" s="38" t="s">
        <v>135</v>
      </c>
      <c r="EF59" s="38" t="s">
        <v>137</v>
      </c>
      <c r="EG59" s="38" t="s">
        <v>134</v>
      </c>
      <c r="EH59" s="38" t="s">
        <v>134</v>
      </c>
      <c r="EI59" s="38" t="s">
        <v>134</v>
      </c>
      <c r="EJ59" s="38" t="s">
        <v>134</v>
      </c>
      <c r="EK59" s="38" t="s">
        <v>134</v>
      </c>
      <c r="EL59" s="38" t="s">
        <v>134</v>
      </c>
      <c r="EM59" s="38" t="s">
        <v>134</v>
      </c>
      <c r="EN59" s="38" t="s">
        <v>132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139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